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40" windowHeight="10110" activeTab="0"/>
  </bookViews>
  <sheets>
    <sheet name="Syslog" sheetId="1" r:id="rId1"/>
  </sheets>
  <definedNames>
    <definedName name="_xlnm.Print_Titles" localSheetId="0">'Syslog'!$1:$1</definedName>
  </definedNames>
  <calcPr fullCalcOnLoad="1"/>
</workbook>
</file>

<file path=xl/sharedStrings.xml><?xml version="1.0" encoding="utf-8"?>
<sst xmlns="http://schemas.openxmlformats.org/spreadsheetml/2006/main" count="400" uniqueCount="175">
  <si>
    <t>Task</t>
  </si>
  <si>
    <t>Description</t>
  </si>
  <si>
    <t>% Complete</t>
  </si>
  <si>
    <t>Budgeted Hours</t>
  </si>
  <si>
    <t>Budgeted       Cost</t>
  </si>
  <si>
    <t>Actual      Hours</t>
  </si>
  <si>
    <t>Actual           Cost</t>
  </si>
  <si>
    <t>Estimate to Complete</t>
  </si>
  <si>
    <t>Total        Estimate</t>
  </si>
  <si>
    <t>LogLogic</t>
  </si>
  <si>
    <t xml:space="preserve"> </t>
  </si>
  <si>
    <t>Project Management - Planning, Execution, Monitoring, and Closure</t>
  </si>
  <si>
    <t>Project Management (Planning)</t>
  </si>
  <si>
    <t>Preliminary Setup</t>
  </si>
  <si>
    <t>Assign Resources</t>
  </si>
  <si>
    <t>Preparation and Distribution of Checklists</t>
  </si>
  <si>
    <t>System setup; Test, Dev and Production</t>
  </si>
  <si>
    <t>Create initial templates; Issues, Risks, Estimate to Complete, and Status</t>
  </si>
  <si>
    <t>Project Charter</t>
  </si>
  <si>
    <t>Create Project Charter</t>
  </si>
  <si>
    <t>Review Project Charter</t>
  </si>
  <si>
    <t>Revise Project Charter</t>
  </si>
  <si>
    <t>Project Charter Signoff</t>
  </si>
  <si>
    <t>Project Schedule</t>
  </si>
  <si>
    <t>Create Project Schedule</t>
  </si>
  <si>
    <t>Review Project Schedule</t>
  </si>
  <si>
    <t>Revise Project Schedule</t>
  </si>
  <si>
    <t>Project Schedule Signoff</t>
  </si>
  <si>
    <t>Final Setup</t>
  </si>
  <si>
    <t>Create Actual Estimate to Complete Report</t>
  </si>
  <si>
    <t>Create Actual Status Report</t>
  </si>
  <si>
    <t>Risk Identification and Mitigation</t>
  </si>
  <si>
    <t>Prepare Kickoff Presentation</t>
  </si>
  <si>
    <t>Conduct Kick-Off Meeting</t>
  </si>
  <si>
    <t>Project Management (Execution and Monitoring)</t>
  </si>
  <si>
    <t>Project Management (Status, Issue Resolution, Risk Mgt, Quality Mgt, Change Mgt)</t>
  </si>
  <si>
    <t>Project Management (Closure)</t>
  </si>
  <si>
    <t>Project Closure Preparation of Documents</t>
  </si>
  <si>
    <t>Project Closure Meeting</t>
  </si>
  <si>
    <t>Final Procedures to Close Project</t>
  </si>
  <si>
    <t>Hardware and Software Prerequisites</t>
  </si>
  <si>
    <t>Hardware Prerequisites</t>
  </si>
  <si>
    <t>Create Procurement Plan</t>
  </si>
  <si>
    <t>Approval of Procurement Plan</t>
  </si>
  <si>
    <t>Hardware Installation</t>
  </si>
  <si>
    <t>Software Prerequisites</t>
  </si>
  <si>
    <t>Install SQL</t>
  </si>
  <si>
    <t>Education</t>
  </si>
  <si>
    <t>Attend Security Command Center Class</t>
  </si>
  <si>
    <t>Communication and Production Rollout Plans</t>
  </si>
  <si>
    <t>Communication Plan</t>
  </si>
  <si>
    <t>Create Communication Plan</t>
  </si>
  <si>
    <t>Communication Plan Meeting</t>
  </si>
  <si>
    <t>Approval of Communication Plan</t>
  </si>
  <si>
    <t>Production Rollout Plan</t>
  </si>
  <si>
    <t>Create Production Rollout Plan</t>
  </si>
  <si>
    <t>Production Rollout Plan Meeting</t>
  </si>
  <si>
    <t>Approval of Production Rollout Plan</t>
  </si>
  <si>
    <t>Submit Request For Change (RFC's) to Change Board</t>
  </si>
  <si>
    <t>Business Requirements and Architectural Design</t>
  </si>
  <si>
    <t>Business Requirements</t>
  </si>
  <si>
    <t>BR: Kick-Off Meeting</t>
  </si>
  <si>
    <t>BR: Review Questionnaires and Provided Documentation</t>
  </si>
  <si>
    <t>BR: Conduct Demonstration with System Administrators</t>
  </si>
  <si>
    <t>BR: Conduct Workshops with Business Owners</t>
  </si>
  <si>
    <t>BR-Consultant: Conduct Workshops with Business Owners</t>
  </si>
  <si>
    <t>Document Business Requirements</t>
  </si>
  <si>
    <t>Review Business Requirements</t>
  </si>
  <si>
    <t>Revise Business Requirements</t>
  </si>
  <si>
    <t>Business Requirements Signoff</t>
  </si>
  <si>
    <t>Architectural Design</t>
  </si>
  <si>
    <t>AD: Kick-Off Meeting</t>
  </si>
  <si>
    <t>AD: Review Questionnaires and Provided Documentation</t>
  </si>
  <si>
    <t>AD: Conduct Demonstration with System Administrators</t>
  </si>
  <si>
    <t>AD: Conduct Workshops with Business Owners</t>
  </si>
  <si>
    <t>Document Architectural Design</t>
  </si>
  <si>
    <t>Review Architectural Design</t>
  </si>
  <si>
    <t>Revise Architectural Design</t>
  </si>
  <si>
    <t>Architectural Design Signoff</t>
  </si>
  <si>
    <t>Development - Install and Configure LogLogic</t>
  </si>
  <si>
    <t>Install Development Environment</t>
  </si>
  <si>
    <t>Dev: Install Windows 200x &amp; Service Packs</t>
  </si>
  <si>
    <t>Dev: Install MS-SQL and service packs</t>
  </si>
  <si>
    <t>Dev: Create database/user for Portal and Audit</t>
  </si>
  <si>
    <t>Dev: Install Audit data tools, policy manager and client</t>
  </si>
  <si>
    <t>Dev: Install Auditor, Auditor, and Aries</t>
  </si>
  <si>
    <t>Dev: Install LogLogic Server</t>
  </si>
  <si>
    <t>Dev: Install Audit and LogLogic client</t>
  </si>
  <si>
    <t>Dev: Install LogLogic product integration kits</t>
  </si>
  <si>
    <t>Admin working along side consultant during automation</t>
  </si>
  <si>
    <t>Configuration</t>
  </si>
  <si>
    <t>Test baseline operation of Audit</t>
  </si>
  <si>
    <t>Configure 10 Audit Policies</t>
  </si>
  <si>
    <t>Configure Addiitonal Audit Policies</t>
  </si>
  <si>
    <t>Configure 4 custom LogLogic menu profiles</t>
  </si>
  <si>
    <t>Configure additional custom LogLogic menu profiles</t>
  </si>
  <si>
    <t>Configure 4 custom LogLogic views for roles (ex. CIO, CSO, Global Enterprise Security, Operations Staff)</t>
  </si>
  <si>
    <t>Configure additional custom LogLogic views for roles</t>
  </si>
  <si>
    <t>Configure 5 Integration Kits and Audit log components</t>
  </si>
  <si>
    <t>Configure Additional Integration Kits and Audit log components</t>
  </si>
  <si>
    <t>Configure 5 HTML reports</t>
  </si>
  <si>
    <t>Configure Additional HTML reports</t>
  </si>
  <si>
    <t>Admin working along side consultant during configuration</t>
  </si>
  <si>
    <t>Interfaces</t>
  </si>
  <si>
    <t>Interface x</t>
  </si>
  <si>
    <t>Install Client</t>
  </si>
  <si>
    <t>Configure Interface</t>
  </si>
  <si>
    <t>Create Report</t>
  </si>
  <si>
    <t>Package Solutions</t>
  </si>
  <si>
    <t>Create Automated Windows Installation Package</t>
  </si>
  <si>
    <t>Create Automated UNIX Installation Package</t>
  </si>
  <si>
    <t>Walkthrough</t>
  </si>
  <si>
    <t>Verification that Development is complete and the Product is ready for System Test</t>
  </si>
  <si>
    <t>Modifications from Walkthrough</t>
  </si>
  <si>
    <t>Development Complete</t>
  </si>
  <si>
    <t>System Testing</t>
  </si>
  <si>
    <t>Install Test Environment</t>
  </si>
  <si>
    <t>Install LogLogic on Windows Servers</t>
  </si>
  <si>
    <t>Install LogLogic on UNIX Servers</t>
  </si>
  <si>
    <t>Install LogLogic on other Test Servers</t>
  </si>
  <si>
    <t>Test Cases and Test Plan</t>
  </si>
  <si>
    <t>Create Test Cases and Test Plan</t>
  </si>
  <si>
    <t>Create Additional Test Cases and Test Plan</t>
  </si>
  <si>
    <t>Review Test Cases and Test Plan</t>
  </si>
  <si>
    <t>Revise Test Cases and Test Plan</t>
  </si>
  <si>
    <t>Test Execution</t>
  </si>
  <si>
    <t>Execute System Test</t>
  </si>
  <si>
    <t>Consultant: Execute System Test</t>
  </si>
  <si>
    <t>Support System Test</t>
  </si>
  <si>
    <t>Review Final Test Results</t>
  </si>
  <si>
    <t>Testing Complete</t>
  </si>
  <si>
    <t>Client Training</t>
  </si>
  <si>
    <t>Knowledge Transfer to the Clients Trainer</t>
  </si>
  <si>
    <t>Identification of groups/individuals to be trained</t>
  </si>
  <si>
    <t>Schedule Training</t>
  </si>
  <si>
    <t>Define Training Logistics</t>
  </si>
  <si>
    <t>Develop Training  Documentation</t>
  </si>
  <si>
    <t>Train End users</t>
  </si>
  <si>
    <t>Training  Complete</t>
  </si>
  <si>
    <t>Production</t>
  </si>
  <si>
    <t>Production Rollout</t>
  </si>
  <si>
    <t>Prod: Install LogLogic on 10 Servers</t>
  </si>
  <si>
    <t>Prod-Consultant: Install LogLogic on 90 Servers</t>
  </si>
  <si>
    <t>Prod: Install LogLogic on additional Production Servers</t>
  </si>
  <si>
    <t>Documentation</t>
  </si>
  <si>
    <t>Document Changes to Base System</t>
  </si>
  <si>
    <t>Document Routine Maintenance Procedures</t>
  </si>
  <si>
    <t>Production Complete</t>
  </si>
  <si>
    <t>Ongoing Activities</t>
  </si>
  <si>
    <t>Attend Meetings, (2 - 1 hour meetings a week, 1 Status and 1 Technical) (2 hours a week)</t>
  </si>
  <si>
    <t>Knowledge Transfer on LogLogic up to 2 hours a week</t>
  </si>
  <si>
    <t>Reserves</t>
  </si>
  <si>
    <t>Time not in Plan in case some problems arise</t>
  </si>
  <si>
    <t>R8.0 Install and Reconfigure</t>
  </si>
  <si>
    <t>Backup Existing Directories and Uninstall Software</t>
  </si>
  <si>
    <t>Prod:Create database/user for Portal and Audit</t>
  </si>
  <si>
    <t>Prod: Install Audit data tools, policy manager and client</t>
  </si>
  <si>
    <t>Prod: Install Auditor, Auditor</t>
  </si>
  <si>
    <t>Prod: Install LogLogic Server</t>
  </si>
  <si>
    <t>Prod: Install LogLogic product integration kits</t>
  </si>
  <si>
    <t>Prod: Install Audit Client, LogLogic agent  on CheckPoint Server</t>
  </si>
  <si>
    <t>Prod: Install Audit Client, LogLogic agent  on CiscoWorks Server</t>
  </si>
  <si>
    <t>Prod: Install Audit Client, LogLogic agent  on Cisco Secure ACS Server</t>
  </si>
  <si>
    <t>Prod: Install LogLogic agent on DB Server</t>
  </si>
  <si>
    <t>Verify, modify Audit Policies</t>
  </si>
  <si>
    <t>Configure Menu Profiles and Views</t>
  </si>
  <si>
    <t>Configure HTML reports</t>
  </si>
  <si>
    <t>Totals</t>
  </si>
  <si>
    <t>Planned hours, previous week 453 + this week 46</t>
  </si>
  <si>
    <t>Summary:</t>
  </si>
  <si>
    <t xml:space="preserve">Cost Status = CPI, Budgeted cost / Total Estimate = </t>
  </si>
  <si>
    <t>-</t>
  </si>
  <si>
    <t>Cost - we are under budget.</t>
  </si>
  <si>
    <t xml:space="preserve">Schedule Status = SPI, Planned Hours / Actual hours = </t>
  </si>
  <si>
    <t>Schedule - we are ahead of Schedule.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</si>
</sst>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0"/>
    </font>
    <font>
      <b/>
      <sz val="10"/>
      <color indexed="8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b/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8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19" fillId="33" borderId="10" xfId="56" applyFont="1" applyFill="1" applyBorder="1" applyAlignment="1">
      <alignment horizontal="center" vertical="center" wrapText="1"/>
      <protection/>
    </xf>
    <xf numFmtId="44" fontId="19" fillId="33" borderId="10" xfId="46" applyFont="1" applyFill="1" applyBorder="1" applyAlignment="1">
      <alignment horizontal="center" vertical="center" wrapText="1"/>
    </xf>
    <xf numFmtId="0" fontId="21" fillId="0" borderId="0" xfId="56" applyFont="1" applyFill="1" applyBorder="1">
      <alignment/>
      <protection/>
    </xf>
    <xf numFmtId="0" fontId="22" fillId="0" borderId="10" xfId="56" applyFont="1" applyFill="1" applyBorder="1" applyAlignment="1">
      <alignment horizontal="center" vertical="center" wrapText="1"/>
      <protection/>
    </xf>
    <xf numFmtId="0" fontId="22" fillId="0" borderId="10" xfId="56" applyFont="1" applyFill="1" applyBorder="1" applyAlignment="1">
      <alignment vertical="top" wrapText="1"/>
      <protection/>
    </xf>
    <xf numFmtId="9" fontId="19" fillId="0" borderId="10" xfId="56" applyNumberFormat="1" applyFont="1" applyFill="1" applyBorder="1" applyAlignment="1">
      <alignment horizontal="center" vertical="center" wrapText="1"/>
      <protection/>
    </xf>
    <xf numFmtId="44" fontId="22" fillId="0" borderId="10" xfId="46" applyFont="1" applyFill="1" applyBorder="1" applyAlignment="1">
      <alignment horizontal="right" vertical="center" wrapText="1"/>
    </xf>
    <xf numFmtId="2" fontId="22" fillId="0" borderId="10" xfId="57" applyNumberFormat="1" applyFont="1" applyFill="1" applyBorder="1" applyAlignment="1">
      <alignment horizontal="center" vertical="center" wrapText="1"/>
      <protection/>
    </xf>
    <xf numFmtId="44" fontId="22" fillId="0" borderId="10" xfId="46" applyFont="1" applyFill="1" applyBorder="1" applyAlignment="1">
      <alignment vertical="center" wrapText="1"/>
    </xf>
    <xf numFmtId="44" fontId="19" fillId="0" borderId="10" xfId="46" applyFont="1" applyFill="1" applyBorder="1" applyAlignment="1">
      <alignment horizontal="right" vertical="center" wrapText="1"/>
    </xf>
    <xf numFmtId="0" fontId="19" fillId="0" borderId="0" xfId="56" applyFont="1" applyFill="1" applyBorder="1">
      <alignment/>
      <protection/>
    </xf>
    <xf numFmtId="0" fontId="21" fillId="0" borderId="10" xfId="56" applyFont="1" applyFill="1" applyBorder="1" applyAlignment="1">
      <alignment horizontal="center" vertical="center" wrapText="1"/>
      <protection/>
    </xf>
    <xf numFmtId="0" fontId="21" fillId="0" borderId="10" xfId="56" applyFont="1" applyFill="1" applyBorder="1" applyAlignment="1">
      <alignment vertical="top" wrapText="1"/>
      <protection/>
    </xf>
    <xf numFmtId="9" fontId="21" fillId="0" borderId="10" xfId="56" applyNumberFormat="1" applyFont="1" applyFill="1" applyBorder="1" applyAlignment="1">
      <alignment horizontal="center" vertical="center" wrapText="1"/>
      <protection/>
    </xf>
    <xf numFmtId="2" fontId="21" fillId="0" borderId="10" xfId="56" applyNumberFormat="1" applyFont="1" applyFill="1" applyBorder="1" applyAlignment="1">
      <alignment horizontal="center" vertical="center" wrapText="1"/>
      <protection/>
    </xf>
    <xf numFmtId="44" fontId="21" fillId="0" borderId="10" xfId="46" applyFont="1" applyFill="1" applyBorder="1" applyAlignment="1">
      <alignment horizontal="right" vertical="center" wrapText="1"/>
    </xf>
    <xf numFmtId="44" fontId="23" fillId="0" borderId="10" xfId="46" applyFont="1" applyFill="1" applyBorder="1" applyAlignment="1">
      <alignment vertical="center" wrapText="1"/>
    </xf>
    <xf numFmtId="0" fontId="19" fillId="0" borderId="10" xfId="56" applyFont="1" applyFill="1" applyBorder="1" applyAlignment="1">
      <alignment horizontal="left" vertical="center" wrapText="1"/>
      <protection/>
    </xf>
    <xf numFmtId="0" fontId="21" fillId="0" borderId="10" xfId="56" applyFont="1" applyFill="1" applyBorder="1" applyAlignment="1">
      <alignment horizontal="left" vertical="center" wrapText="1"/>
      <protection/>
    </xf>
    <xf numFmtId="2" fontId="24" fillId="0" borderId="10" xfId="56" applyNumberFormat="1" applyFont="1" applyFill="1" applyBorder="1" applyAlignment="1">
      <alignment horizontal="center" vertical="center" wrapText="1"/>
      <protection/>
    </xf>
    <xf numFmtId="44" fontId="24" fillId="0" borderId="10" xfId="46" applyFont="1" applyFill="1" applyBorder="1" applyAlignment="1">
      <alignment horizontal="right" vertical="center" wrapText="1"/>
    </xf>
    <xf numFmtId="0" fontId="21" fillId="0" borderId="10" xfId="56" applyFont="1" applyFill="1" applyBorder="1">
      <alignment/>
      <protection/>
    </xf>
    <xf numFmtId="0" fontId="21" fillId="0" borderId="10" xfId="56" applyFont="1" applyFill="1" applyBorder="1" applyAlignment="1">
      <alignment wrapText="1"/>
      <protection/>
    </xf>
    <xf numFmtId="0" fontId="21" fillId="0" borderId="10" xfId="56" applyFont="1" applyFill="1" applyBorder="1" applyAlignment="1">
      <alignment horizontal="center"/>
      <protection/>
    </xf>
    <xf numFmtId="44" fontId="21" fillId="0" borderId="10" xfId="46" applyFont="1" applyFill="1" applyBorder="1" applyAlignment="1">
      <alignment/>
    </xf>
    <xf numFmtId="44" fontId="19" fillId="0" borderId="10" xfId="46" applyFont="1" applyFill="1" applyBorder="1" applyAlignment="1">
      <alignment horizontal="left"/>
    </xf>
    <xf numFmtId="44" fontId="21" fillId="0" borderId="10" xfId="46" applyFont="1" applyFill="1" applyBorder="1" applyAlignment="1">
      <alignment horizontal="left"/>
    </xf>
    <xf numFmtId="0" fontId="21" fillId="0" borderId="0" xfId="56" applyFont="1" applyFill="1" applyBorder="1" applyAlignment="1">
      <alignment wrapText="1"/>
      <protection/>
    </xf>
    <xf numFmtId="0" fontId="21" fillId="0" borderId="0" xfId="56" applyFont="1" applyFill="1" applyBorder="1" applyAlignment="1">
      <alignment horizontal="center"/>
      <protection/>
    </xf>
    <xf numFmtId="44" fontId="21" fillId="0" borderId="0" xfId="46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81" sqref="L81"/>
    </sheetView>
  </sheetViews>
  <sheetFormatPr defaultColWidth="9.140625" defaultRowHeight="15"/>
  <cols>
    <col min="1" max="1" width="6.140625" style="3" customWidth="1"/>
    <col min="2" max="2" width="46.8515625" style="28" customWidth="1"/>
    <col min="3" max="4" width="10.421875" style="29" customWidth="1"/>
    <col min="5" max="5" width="13.140625" style="30" customWidth="1"/>
    <col min="6" max="6" width="8.00390625" style="29" customWidth="1"/>
    <col min="7" max="7" width="12.57421875" style="30" customWidth="1"/>
    <col min="8" max="8" width="12.8515625" style="30" bestFit="1" customWidth="1"/>
    <col min="9" max="9" width="13.00390625" style="30" customWidth="1"/>
    <col min="10" max="16384" width="9.140625" style="3" customWidth="1"/>
  </cols>
  <sheetData>
    <row r="1" spans="1:9" ht="35.2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2" t="s">
        <v>6</v>
      </c>
      <c r="H1" s="2" t="s">
        <v>7</v>
      </c>
      <c r="I1" s="2" t="s">
        <v>8</v>
      </c>
    </row>
    <row r="2" spans="1:9" s="11" customFormat="1" ht="24" customHeight="1">
      <c r="A2" s="4">
        <v>0</v>
      </c>
      <c r="B2" s="5" t="s">
        <v>9</v>
      </c>
      <c r="C2" s="6"/>
      <c r="D2" s="4" t="s">
        <v>10</v>
      </c>
      <c r="E2" s="7" t="s">
        <v>10</v>
      </c>
      <c r="F2" s="8" t="s">
        <v>10</v>
      </c>
      <c r="G2" s="9" t="s">
        <v>10</v>
      </c>
      <c r="H2" s="9" t="s">
        <v>10</v>
      </c>
      <c r="I2" s="10" t="s">
        <v>10</v>
      </c>
    </row>
    <row r="3" spans="1:9" s="11" customFormat="1" ht="36.75" customHeight="1">
      <c r="A3" s="4">
        <v>1</v>
      </c>
      <c r="B3" s="5" t="s">
        <v>11</v>
      </c>
      <c r="C3" s="6"/>
      <c r="D3" s="4" t="s">
        <v>10</v>
      </c>
      <c r="E3" s="7" t="s">
        <v>10</v>
      </c>
      <c r="F3" s="8" t="s">
        <v>10</v>
      </c>
      <c r="G3" s="9" t="s">
        <v>10</v>
      </c>
      <c r="H3" s="9" t="s">
        <v>10</v>
      </c>
      <c r="I3" s="10" t="s">
        <v>10</v>
      </c>
    </row>
    <row r="4" spans="1:9" ht="23.25" customHeight="1">
      <c r="A4" s="4">
        <v>2</v>
      </c>
      <c r="B4" s="5" t="s">
        <v>12</v>
      </c>
      <c r="C4" s="6"/>
      <c r="D4" s="4" t="s">
        <v>10</v>
      </c>
      <c r="E4" s="7" t="s">
        <v>10</v>
      </c>
      <c r="F4" s="8" t="s">
        <v>10</v>
      </c>
      <c r="G4" s="9" t="s">
        <v>10</v>
      </c>
      <c r="H4" s="9" t="s">
        <v>10</v>
      </c>
      <c r="I4" s="10" t="s">
        <v>10</v>
      </c>
    </row>
    <row r="5" spans="1:9" ht="23.25" customHeight="1">
      <c r="A5" s="4">
        <v>3</v>
      </c>
      <c r="B5" s="5" t="s">
        <v>13</v>
      </c>
      <c r="C5" s="6"/>
      <c r="D5" s="4" t="s">
        <v>10</v>
      </c>
      <c r="E5" s="7" t="s">
        <v>10</v>
      </c>
      <c r="F5" s="8" t="s">
        <v>10</v>
      </c>
      <c r="G5" s="9" t="s">
        <v>10</v>
      </c>
      <c r="H5" s="9" t="s">
        <v>10</v>
      </c>
      <c r="I5" s="10" t="s">
        <v>10</v>
      </c>
    </row>
    <row r="6" spans="1:9" ht="23.25" customHeight="1">
      <c r="A6" s="12">
        <v>4</v>
      </c>
      <c r="B6" s="13" t="s">
        <v>14</v>
      </c>
      <c r="C6" s="14"/>
      <c r="D6" s="15">
        <v>2</v>
      </c>
      <c r="E6" s="16">
        <v>420</v>
      </c>
      <c r="F6" s="15">
        <v>2</v>
      </c>
      <c r="G6" s="17">
        <f>SUM(F6*210)</f>
        <v>420</v>
      </c>
      <c r="H6" s="16">
        <v>0</v>
      </c>
      <c r="I6" s="16">
        <f>SUM(G6+H6)</f>
        <v>420</v>
      </c>
    </row>
    <row r="7" spans="1:9" ht="23.25" customHeight="1">
      <c r="A7" s="12">
        <v>5</v>
      </c>
      <c r="B7" s="13" t="s">
        <v>15</v>
      </c>
      <c r="C7" s="14"/>
      <c r="D7" s="15">
        <v>2</v>
      </c>
      <c r="E7" s="16">
        <v>420</v>
      </c>
      <c r="F7" s="15">
        <v>2</v>
      </c>
      <c r="G7" s="17">
        <f>SUM(F7*210)</f>
        <v>420</v>
      </c>
      <c r="H7" s="16">
        <v>0</v>
      </c>
      <c r="I7" s="16">
        <f>SUM(G7+H7)</f>
        <v>420</v>
      </c>
    </row>
    <row r="8" spans="1:9" ht="23.25" customHeight="1">
      <c r="A8" s="12">
        <v>6</v>
      </c>
      <c r="B8" s="13" t="s">
        <v>16</v>
      </c>
      <c r="C8" s="14"/>
      <c r="D8" s="15">
        <v>4</v>
      </c>
      <c r="E8" s="16">
        <v>840</v>
      </c>
      <c r="F8" s="15">
        <v>4</v>
      </c>
      <c r="G8" s="17">
        <f>SUM(F8*210)</f>
        <v>840</v>
      </c>
      <c r="H8" s="16">
        <v>0</v>
      </c>
      <c r="I8" s="16">
        <f>SUM(G8+H8)</f>
        <v>840</v>
      </c>
    </row>
    <row r="9" spans="1:9" ht="31.5" customHeight="1">
      <c r="A9" s="12">
        <v>7</v>
      </c>
      <c r="B9" s="13" t="s">
        <v>17</v>
      </c>
      <c r="C9" s="14"/>
      <c r="D9" s="15">
        <v>2</v>
      </c>
      <c r="E9" s="16">
        <v>420</v>
      </c>
      <c r="F9" s="15">
        <v>2</v>
      </c>
      <c r="G9" s="17">
        <f>SUM(F9*210)</f>
        <v>420</v>
      </c>
      <c r="H9" s="16">
        <v>0</v>
      </c>
      <c r="I9" s="16">
        <f>SUM(G9+H9)</f>
        <v>420</v>
      </c>
    </row>
    <row r="10" spans="1:9" s="11" customFormat="1" ht="27.75" customHeight="1">
      <c r="A10" s="4">
        <v>8</v>
      </c>
      <c r="B10" s="5" t="s">
        <v>18</v>
      </c>
      <c r="C10" s="6"/>
      <c r="D10" s="4" t="s">
        <v>10</v>
      </c>
      <c r="E10" s="7" t="s">
        <v>10</v>
      </c>
      <c r="F10" s="8" t="s">
        <v>10</v>
      </c>
      <c r="G10" s="9" t="s">
        <v>10</v>
      </c>
      <c r="H10" s="9" t="s">
        <v>10</v>
      </c>
      <c r="I10" s="10" t="s">
        <v>10</v>
      </c>
    </row>
    <row r="11" spans="1:9" ht="27.75" customHeight="1">
      <c r="A11" s="12">
        <v>9</v>
      </c>
      <c r="B11" s="13" t="s">
        <v>19</v>
      </c>
      <c r="C11" s="14"/>
      <c r="D11" s="15">
        <v>6</v>
      </c>
      <c r="E11" s="16">
        <v>1260</v>
      </c>
      <c r="F11" s="15">
        <v>6</v>
      </c>
      <c r="G11" s="17">
        <f aca="true" t="shared" si="0" ref="G11:G18">SUM(F11*210)</f>
        <v>1260</v>
      </c>
      <c r="H11" s="16">
        <v>0</v>
      </c>
      <c r="I11" s="16">
        <f>SUM(G11+H11)</f>
        <v>1260</v>
      </c>
    </row>
    <row r="12" spans="1:9" ht="27.75" customHeight="1">
      <c r="A12" s="12">
        <v>10</v>
      </c>
      <c r="B12" s="13" t="s">
        <v>20</v>
      </c>
      <c r="C12" s="14"/>
      <c r="D12" s="15">
        <v>0</v>
      </c>
      <c r="E12" s="16">
        <v>0</v>
      </c>
      <c r="F12" s="15">
        <v>0</v>
      </c>
      <c r="G12" s="17">
        <f t="shared" si="0"/>
        <v>0</v>
      </c>
      <c r="H12" s="16">
        <v>0</v>
      </c>
      <c r="I12" s="16">
        <f>SUM(G12+H12)</f>
        <v>0</v>
      </c>
    </row>
    <row r="13" spans="1:9" ht="27.75" customHeight="1">
      <c r="A13" s="12">
        <v>11</v>
      </c>
      <c r="B13" s="13" t="s">
        <v>21</v>
      </c>
      <c r="C13" s="14"/>
      <c r="D13" s="15">
        <v>2</v>
      </c>
      <c r="E13" s="16">
        <v>420</v>
      </c>
      <c r="F13" s="15">
        <v>2</v>
      </c>
      <c r="G13" s="17">
        <f t="shared" si="0"/>
        <v>420</v>
      </c>
      <c r="H13" s="16">
        <v>0</v>
      </c>
      <c r="I13" s="16">
        <f>SUM(G13+H13)</f>
        <v>420</v>
      </c>
    </row>
    <row r="14" spans="1:9" ht="27.75" customHeight="1">
      <c r="A14" s="12">
        <v>12</v>
      </c>
      <c r="B14" s="13" t="s">
        <v>22</v>
      </c>
      <c r="C14" s="14"/>
      <c r="D14" s="15">
        <v>0</v>
      </c>
      <c r="E14" s="16">
        <v>0</v>
      </c>
      <c r="F14" s="15">
        <v>0</v>
      </c>
      <c r="G14" s="17">
        <f t="shared" si="0"/>
        <v>0</v>
      </c>
      <c r="H14" s="16">
        <v>0</v>
      </c>
      <c r="I14" s="16">
        <f>SUM(G14+H14)</f>
        <v>0</v>
      </c>
    </row>
    <row r="15" spans="1:9" s="11" customFormat="1" ht="27.75" customHeight="1">
      <c r="A15" s="4">
        <v>13</v>
      </c>
      <c r="B15" s="5" t="s">
        <v>23</v>
      </c>
      <c r="C15" s="6"/>
      <c r="D15" s="4" t="s">
        <v>10</v>
      </c>
      <c r="E15" s="7" t="s">
        <v>10</v>
      </c>
      <c r="F15" s="8" t="s">
        <v>10</v>
      </c>
      <c r="G15" s="9" t="s">
        <v>10</v>
      </c>
      <c r="H15" s="9" t="s">
        <v>10</v>
      </c>
      <c r="I15" s="10" t="s">
        <v>10</v>
      </c>
    </row>
    <row r="16" spans="1:9" ht="27.75" customHeight="1">
      <c r="A16" s="12">
        <v>14</v>
      </c>
      <c r="B16" s="13" t="s">
        <v>24</v>
      </c>
      <c r="C16" s="14"/>
      <c r="D16" s="15">
        <v>8</v>
      </c>
      <c r="E16" s="16">
        <v>1680</v>
      </c>
      <c r="F16" s="15">
        <v>8</v>
      </c>
      <c r="G16" s="17">
        <f t="shared" si="0"/>
        <v>1680</v>
      </c>
      <c r="H16" s="16">
        <v>0</v>
      </c>
      <c r="I16" s="16">
        <f>SUM(G16+H16)</f>
        <v>1680</v>
      </c>
    </row>
    <row r="17" spans="1:9" ht="27.75" customHeight="1">
      <c r="A17" s="12">
        <v>15</v>
      </c>
      <c r="B17" s="13" t="s">
        <v>25</v>
      </c>
      <c r="C17" s="14"/>
      <c r="D17" s="15">
        <v>0</v>
      </c>
      <c r="E17" s="16">
        <v>0</v>
      </c>
      <c r="F17" s="15">
        <v>0</v>
      </c>
      <c r="G17" s="17">
        <f t="shared" si="0"/>
        <v>0</v>
      </c>
      <c r="H17" s="16">
        <v>0</v>
      </c>
      <c r="I17" s="16">
        <f>SUM(G17+H17)</f>
        <v>0</v>
      </c>
    </row>
    <row r="18" spans="1:9" ht="27.75" customHeight="1">
      <c r="A18" s="12">
        <v>16</v>
      </c>
      <c r="B18" s="13" t="s">
        <v>26</v>
      </c>
      <c r="C18" s="14"/>
      <c r="D18" s="15">
        <v>4</v>
      </c>
      <c r="E18" s="16">
        <v>840</v>
      </c>
      <c r="F18" s="15">
        <v>4</v>
      </c>
      <c r="G18" s="17">
        <f t="shared" si="0"/>
        <v>840</v>
      </c>
      <c r="H18" s="16">
        <v>0</v>
      </c>
      <c r="I18" s="16">
        <f>SUM(G18+H18)</f>
        <v>840</v>
      </c>
    </row>
    <row r="19" spans="1:9" ht="27.75" customHeight="1">
      <c r="A19" s="12">
        <v>17</v>
      </c>
      <c r="B19" s="13" t="s">
        <v>27</v>
      </c>
      <c r="C19" s="14"/>
      <c r="D19" s="15">
        <v>0</v>
      </c>
      <c r="E19" s="16">
        <v>0</v>
      </c>
      <c r="F19" s="15">
        <v>0</v>
      </c>
      <c r="G19" s="17">
        <f>SUM(F19*210)</f>
        <v>0</v>
      </c>
      <c r="H19" s="16">
        <v>0</v>
      </c>
      <c r="I19" s="16">
        <f>SUM(G19+H19)</f>
        <v>0</v>
      </c>
    </row>
    <row r="20" spans="1:9" s="11" customFormat="1" ht="27.75" customHeight="1">
      <c r="A20" s="4">
        <v>18</v>
      </c>
      <c r="B20" s="5" t="s">
        <v>28</v>
      </c>
      <c r="C20" s="6"/>
      <c r="D20" s="4" t="s">
        <v>10</v>
      </c>
      <c r="E20" s="7" t="s">
        <v>10</v>
      </c>
      <c r="F20" s="8" t="s">
        <v>10</v>
      </c>
      <c r="G20" s="9" t="s">
        <v>10</v>
      </c>
      <c r="H20" s="9" t="s">
        <v>10</v>
      </c>
      <c r="I20" s="10" t="s">
        <v>10</v>
      </c>
    </row>
    <row r="21" spans="1:9" ht="27.75" customHeight="1">
      <c r="A21" s="12">
        <v>19</v>
      </c>
      <c r="B21" s="13" t="s">
        <v>29</v>
      </c>
      <c r="C21" s="14"/>
      <c r="D21" s="15">
        <v>2</v>
      </c>
      <c r="E21" s="16">
        <v>420</v>
      </c>
      <c r="F21" s="15">
        <v>2</v>
      </c>
      <c r="G21" s="17">
        <f>SUM(F21*210)</f>
        <v>420</v>
      </c>
      <c r="H21" s="16">
        <v>0</v>
      </c>
      <c r="I21" s="16">
        <f>SUM(G21+H21)</f>
        <v>420</v>
      </c>
    </row>
    <row r="22" spans="1:9" ht="27.75" customHeight="1">
      <c r="A22" s="12">
        <v>20</v>
      </c>
      <c r="B22" s="13" t="s">
        <v>30</v>
      </c>
      <c r="C22" s="14"/>
      <c r="D22" s="15">
        <v>2</v>
      </c>
      <c r="E22" s="16">
        <v>420</v>
      </c>
      <c r="F22" s="15">
        <v>2</v>
      </c>
      <c r="G22" s="17">
        <f>SUM(F22*210)</f>
        <v>420</v>
      </c>
      <c r="H22" s="16">
        <v>0</v>
      </c>
      <c r="I22" s="16">
        <f>SUM(G22+H22)</f>
        <v>420</v>
      </c>
    </row>
    <row r="23" spans="1:9" ht="27.75" customHeight="1">
      <c r="A23" s="12">
        <v>21</v>
      </c>
      <c r="B23" s="13" t="s">
        <v>31</v>
      </c>
      <c r="C23" s="14"/>
      <c r="D23" s="15">
        <v>2</v>
      </c>
      <c r="E23" s="16">
        <v>420</v>
      </c>
      <c r="F23" s="15">
        <v>2</v>
      </c>
      <c r="G23" s="17">
        <f>SUM(F23*210)</f>
        <v>420</v>
      </c>
      <c r="H23" s="16">
        <v>0</v>
      </c>
      <c r="I23" s="16">
        <f>SUM(G23+H23)</f>
        <v>420</v>
      </c>
    </row>
    <row r="24" spans="1:9" ht="27.75" customHeight="1">
      <c r="A24" s="12">
        <v>22</v>
      </c>
      <c r="B24" s="13" t="s">
        <v>32</v>
      </c>
      <c r="C24" s="14"/>
      <c r="D24" s="15">
        <v>2</v>
      </c>
      <c r="E24" s="16">
        <v>420</v>
      </c>
      <c r="F24" s="15">
        <v>2</v>
      </c>
      <c r="G24" s="17">
        <f>SUM(F24*210)</f>
        <v>420</v>
      </c>
      <c r="H24" s="16">
        <v>0</v>
      </c>
      <c r="I24" s="16">
        <f>SUM(G24+H24)</f>
        <v>420</v>
      </c>
    </row>
    <row r="25" spans="1:9" ht="27.75" customHeight="1">
      <c r="A25" s="12">
        <v>23</v>
      </c>
      <c r="B25" s="13" t="s">
        <v>33</v>
      </c>
      <c r="C25" s="14"/>
      <c r="D25" s="15">
        <v>2</v>
      </c>
      <c r="E25" s="16">
        <v>420</v>
      </c>
      <c r="F25" s="15">
        <v>2</v>
      </c>
      <c r="G25" s="17">
        <f>SUM(F25*210)</f>
        <v>420</v>
      </c>
      <c r="H25" s="16">
        <v>0</v>
      </c>
      <c r="I25" s="16">
        <f>SUM(G25+H25)</f>
        <v>420</v>
      </c>
    </row>
    <row r="26" spans="1:9" s="11" customFormat="1" ht="24" customHeight="1">
      <c r="A26" s="4">
        <v>24</v>
      </c>
      <c r="B26" s="5" t="s">
        <v>34</v>
      </c>
      <c r="C26" s="6"/>
      <c r="D26" s="4" t="s">
        <v>10</v>
      </c>
      <c r="E26" s="7" t="s">
        <v>10</v>
      </c>
      <c r="F26" s="8" t="s">
        <v>10</v>
      </c>
      <c r="G26" s="9" t="s">
        <v>10</v>
      </c>
      <c r="H26" s="9" t="s">
        <v>10</v>
      </c>
      <c r="I26" s="10" t="s">
        <v>10</v>
      </c>
    </row>
    <row r="27" spans="1:9" ht="33" customHeight="1">
      <c r="A27" s="12">
        <v>25</v>
      </c>
      <c r="B27" s="13" t="s">
        <v>35</v>
      </c>
      <c r="C27" s="14"/>
      <c r="D27" s="15">
        <v>100</v>
      </c>
      <c r="E27" s="16">
        <v>21000</v>
      </c>
      <c r="F27" s="15">
        <v>64.5</v>
      </c>
      <c r="G27" s="17">
        <f>SUM(F27*210)</f>
        <v>13545</v>
      </c>
      <c r="H27" s="16" t="e">
        <f>SUM(F27/C27*210-G27)</f>
        <v>#DIV/0!</v>
      </c>
      <c r="I27" s="16" t="e">
        <f>SUM(G27+H27)</f>
        <v>#DIV/0!</v>
      </c>
    </row>
    <row r="28" spans="1:9" ht="27.75" customHeight="1">
      <c r="A28" s="4">
        <v>26</v>
      </c>
      <c r="B28" s="5" t="s">
        <v>36</v>
      </c>
      <c r="C28" s="6"/>
      <c r="D28" s="4" t="s">
        <v>10</v>
      </c>
      <c r="E28" s="7" t="s">
        <v>10</v>
      </c>
      <c r="F28" s="8" t="s">
        <v>10</v>
      </c>
      <c r="G28" s="9" t="s">
        <v>10</v>
      </c>
      <c r="H28" s="9" t="s">
        <v>10</v>
      </c>
      <c r="I28" s="10" t="s">
        <v>10</v>
      </c>
    </row>
    <row r="29" spans="1:9" ht="27.75" customHeight="1">
      <c r="A29" s="12">
        <v>27</v>
      </c>
      <c r="B29" s="13" t="s">
        <v>37</v>
      </c>
      <c r="C29" s="14"/>
      <c r="D29" s="15">
        <v>2</v>
      </c>
      <c r="E29" s="16">
        <v>420</v>
      </c>
      <c r="F29" s="15">
        <v>1.5</v>
      </c>
      <c r="G29" s="17">
        <f>SUM(F29*210)</f>
        <v>315</v>
      </c>
      <c r="H29" s="16">
        <v>0</v>
      </c>
      <c r="I29" s="16">
        <f>SUM(G29+H29)</f>
        <v>315</v>
      </c>
    </row>
    <row r="30" spans="1:9" ht="27.75" customHeight="1">
      <c r="A30" s="12">
        <v>28</v>
      </c>
      <c r="B30" s="13" t="s">
        <v>38</v>
      </c>
      <c r="C30" s="14"/>
      <c r="D30" s="15">
        <v>2</v>
      </c>
      <c r="E30" s="16">
        <v>420</v>
      </c>
      <c r="F30" s="15">
        <v>1</v>
      </c>
      <c r="G30" s="17">
        <f>SUM(F30*210)</f>
        <v>210</v>
      </c>
      <c r="H30" s="16">
        <v>0</v>
      </c>
      <c r="I30" s="16">
        <f>SUM(G30+H30)</f>
        <v>210</v>
      </c>
    </row>
    <row r="31" spans="1:9" ht="27.75" customHeight="1">
      <c r="A31" s="12">
        <v>29</v>
      </c>
      <c r="B31" s="13" t="s">
        <v>39</v>
      </c>
      <c r="C31" s="14"/>
      <c r="D31" s="15">
        <v>2</v>
      </c>
      <c r="E31" s="16">
        <v>420</v>
      </c>
      <c r="F31" s="15">
        <v>2</v>
      </c>
      <c r="G31" s="17">
        <f>SUM(F31*210)</f>
        <v>420</v>
      </c>
      <c r="H31" s="16">
        <v>0</v>
      </c>
      <c r="I31" s="16">
        <f>SUM(G31+H31)</f>
        <v>420</v>
      </c>
    </row>
    <row r="32" spans="1:9" s="11" customFormat="1" ht="27.75" customHeight="1">
      <c r="A32" s="4">
        <v>31</v>
      </c>
      <c r="B32" s="5" t="s">
        <v>40</v>
      </c>
      <c r="C32" s="6"/>
      <c r="D32" s="4" t="s">
        <v>10</v>
      </c>
      <c r="E32" s="7" t="s">
        <v>10</v>
      </c>
      <c r="F32" s="8" t="s">
        <v>10</v>
      </c>
      <c r="G32" s="9" t="s">
        <v>10</v>
      </c>
      <c r="H32" s="9" t="s">
        <v>10</v>
      </c>
      <c r="I32" s="10" t="s">
        <v>10</v>
      </c>
    </row>
    <row r="33" spans="1:9" s="11" customFormat="1" ht="27.75" customHeight="1">
      <c r="A33" s="4">
        <v>32</v>
      </c>
      <c r="B33" s="5" t="s">
        <v>41</v>
      </c>
      <c r="C33" s="6"/>
      <c r="D33" s="4" t="s">
        <v>10</v>
      </c>
      <c r="E33" s="7" t="s">
        <v>10</v>
      </c>
      <c r="F33" s="8" t="s">
        <v>10</v>
      </c>
      <c r="G33" s="9" t="s">
        <v>10</v>
      </c>
      <c r="H33" s="9" t="s">
        <v>10</v>
      </c>
      <c r="I33" s="10" t="s">
        <v>10</v>
      </c>
    </row>
    <row r="34" spans="1:9" ht="27.75" customHeight="1">
      <c r="A34" s="12">
        <v>33</v>
      </c>
      <c r="B34" s="13" t="s">
        <v>42</v>
      </c>
      <c r="C34" s="14"/>
      <c r="D34" s="15">
        <v>0</v>
      </c>
      <c r="E34" s="16">
        <v>0</v>
      </c>
      <c r="F34" s="15">
        <v>0</v>
      </c>
      <c r="G34" s="17">
        <v>0</v>
      </c>
      <c r="H34" s="16">
        <v>0</v>
      </c>
      <c r="I34" s="16">
        <f aca="true" t="shared" si="1" ref="I34:I90">SUM(G34+H34)</f>
        <v>0</v>
      </c>
    </row>
    <row r="35" spans="1:9" ht="27.75" customHeight="1">
      <c r="A35" s="12">
        <v>34</v>
      </c>
      <c r="B35" s="13" t="s">
        <v>43</v>
      </c>
      <c r="C35" s="14"/>
      <c r="D35" s="15">
        <v>0</v>
      </c>
      <c r="E35" s="16">
        <v>0</v>
      </c>
      <c r="F35" s="15">
        <v>0</v>
      </c>
      <c r="G35" s="17">
        <v>0</v>
      </c>
      <c r="H35" s="16">
        <v>0</v>
      </c>
      <c r="I35" s="16">
        <f t="shared" si="1"/>
        <v>0</v>
      </c>
    </row>
    <row r="36" spans="1:9" ht="27.75" customHeight="1">
      <c r="A36" s="12">
        <v>35</v>
      </c>
      <c r="B36" s="13" t="s">
        <v>44</v>
      </c>
      <c r="C36" s="14"/>
      <c r="D36" s="15">
        <v>0</v>
      </c>
      <c r="E36" s="16">
        <v>0</v>
      </c>
      <c r="F36" s="15">
        <v>0</v>
      </c>
      <c r="G36" s="17">
        <v>0</v>
      </c>
      <c r="H36" s="16">
        <v>0</v>
      </c>
      <c r="I36" s="16">
        <f t="shared" si="1"/>
        <v>0</v>
      </c>
    </row>
    <row r="37" spans="1:9" ht="27.75" customHeight="1">
      <c r="A37" s="4">
        <v>36</v>
      </c>
      <c r="B37" s="5" t="s">
        <v>45</v>
      </c>
      <c r="C37" s="6"/>
      <c r="D37" s="4" t="s">
        <v>10</v>
      </c>
      <c r="E37" s="7" t="s">
        <v>10</v>
      </c>
      <c r="F37" s="8" t="s">
        <v>10</v>
      </c>
      <c r="G37" s="9" t="s">
        <v>10</v>
      </c>
      <c r="H37" s="9" t="s">
        <v>10</v>
      </c>
      <c r="I37" s="10" t="s">
        <v>10</v>
      </c>
    </row>
    <row r="38" spans="1:9" ht="27.75" customHeight="1">
      <c r="A38" s="12">
        <v>37</v>
      </c>
      <c r="B38" s="13" t="s">
        <v>46</v>
      </c>
      <c r="C38" s="14"/>
      <c r="D38" s="15">
        <v>0</v>
      </c>
      <c r="E38" s="16">
        <v>0</v>
      </c>
      <c r="F38" s="15">
        <v>0</v>
      </c>
      <c r="G38" s="17">
        <v>0</v>
      </c>
      <c r="H38" s="16">
        <v>0</v>
      </c>
      <c r="I38" s="16">
        <f t="shared" si="1"/>
        <v>0</v>
      </c>
    </row>
    <row r="39" spans="1:9" ht="27.75" customHeight="1">
      <c r="A39" s="4">
        <v>39</v>
      </c>
      <c r="B39" s="5" t="s">
        <v>47</v>
      </c>
      <c r="C39" s="6"/>
      <c r="D39" s="4" t="s">
        <v>10</v>
      </c>
      <c r="E39" s="7" t="s">
        <v>10</v>
      </c>
      <c r="F39" s="8" t="s">
        <v>10</v>
      </c>
      <c r="G39" s="9" t="s">
        <v>10</v>
      </c>
      <c r="H39" s="9" t="s">
        <v>10</v>
      </c>
      <c r="I39" s="10" t="s">
        <v>10</v>
      </c>
    </row>
    <row r="40" spans="1:9" ht="27.75" customHeight="1">
      <c r="A40" s="12">
        <v>40</v>
      </c>
      <c r="B40" s="13" t="s">
        <v>48</v>
      </c>
      <c r="C40" s="14"/>
      <c r="D40" s="15">
        <v>0</v>
      </c>
      <c r="E40" s="16">
        <v>0</v>
      </c>
      <c r="F40" s="15">
        <v>0</v>
      </c>
      <c r="G40" s="17">
        <v>0</v>
      </c>
      <c r="H40" s="16">
        <v>0</v>
      </c>
      <c r="I40" s="16">
        <f>SUM(G40+H40)</f>
        <v>0</v>
      </c>
    </row>
    <row r="41" spans="1:9" ht="27.75" customHeight="1">
      <c r="A41" s="4">
        <v>42</v>
      </c>
      <c r="B41" s="5" t="s">
        <v>49</v>
      </c>
      <c r="C41" s="6"/>
      <c r="D41" s="4" t="s">
        <v>10</v>
      </c>
      <c r="E41" s="7" t="s">
        <v>10</v>
      </c>
      <c r="F41" s="8" t="s">
        <v>10</v>
      </c>
      <c r="G41" s="9" t="s">
        <v>10</v>
      </c>
      <c r="H41" s="9" t="s">
        <v>10</v>
      </c>
      <c r="I41" s="10" t="s">
        <v>10</v>
      </c>
    </row>
    <row r="42" spans="1:9" ht="27.75" customHeight="1">
      <c r="A42" s="4">
        <v>43</v>
      </c>
      <c r="B42" s="5" t="s">
        <v>50</v>
      </c>
      <c r="C42" s="6"/>
      <c r="D42" s="4" t="s">
        <v>10</v>
      </c>
      <c r="E42" s="7" t="s">
        <v>10</v>
      </c>
      <c r="F42" s="8" t="s">
        <v>10</v>
      </c>
      <c r="G42" s="9" t="s">
        <v>10</v>
      </c>
      <c r="H42" s="9" t="s">
        <v>10</v>
      </c>
      <c r="I42" s="10" t="s">
        <v>10</v>
      </c>
    </row>
    <row r="43" spans="1:9" ht="27.75" customHeight="1">
      <c r="A43" s="12">
        <v>44</v>
      </c>
      <c r="B43" s="13" t="s">
        <v>51</v>
      </c>
      <c r="C43" s="14"/>
      <c r="D43" s="15">
        <v>0</v>
      </c>
      <c r="E43" s="16">
        <v>0</v>
      </c>
      <c r="F43" s="15">
        <v>0</v>
      </c>
      <c r="G43" s="17">
        <v>0</v>
      </c>
      <c r="H43" s="16">
        <v>0</v>
      </c>
      <c r="I43" s="16">
        <f t="shared" si="1"/>
        <v>0</v>
      </c>
    </row>
    <row r="44" spans="1:9" ht="27.75" customHeight="1">
      <c r="A44" s="12">
        <v>45</v>
      </c>
      <c r="B44" s="13" t="s">
        <v>52</v>
      </c>
      <c r="C44" s="14"/>
      <c r="D44" s="15">
        <v>0</v>
      </c>
      <c r="E44" s="16">
        <v>0</v>
      </c>
      <c r="F44" s="15">
        <v>0</v>
      </c>
      <c r="G44" s="17">
        <v>0</v>
      </c>
      <c r="H44" s="16">
        <v>0</v>
      </c>
      <c r="I44" s="16">
        <f t="shared" si="1"/>
        <v>0</v>
      </c>
    </row>
    <row r="45" spans="1:9" ht="27.75" customHeight="1">
      <c r="A45" s="12">
        <v>46</v>
      </c>
      <c r="B45" s="13" t="s">
        <v>53</v>
      </c>
      <c r="C45" s="14"/>
      <c r="D45" s="15">
        <v>0</v>
      </c>
      <c r="E45" s="16">
        <v>0</v>
      </c>
      <c r="F45" s="15">
        <v>0</v>
      </c>
      <c r="G45" s="17">
        <v>0</v>
      </c>
      <c r="H45" s="16">
        <v>0</v>
      </c>
      <c r="I45" s="16">
        <f t="shared" si="1"/>
        <v>0</v>
      </c>
    </row>
    <row r="46" spans="1:9" ht="27.75" customHeight="1">
      <c r="A46" s="4">
        <v>47</v>
      </c>
      <c r="B46" s="5" t="s">
        <v>54</v>
      </c>
      <c r="C46" s="6"/>
      <c r="D46" s="4" t="s">
        <v>10</v>
      </c>
      <c r="E46" s="7" t="s">
        <v>10</v>
      </c>
      <c r="F46" s="8" t="s">
        <v>10</v>
      </c>
      <c r="G46" s="9" t="s">
        <v>10</v>
      </c>
      <c r="H46" s="9" t="s">
        <v>10</v>
      </c>
      <c r="I46" s="10" t="s">
        <v>10</v>
      </c>
    </row>
    <row r="47" spans="1:9" ht="27.75" customHeight="1">
      <c r="A47" s="12">
        <v>48</v>
      </c>
      <c r="B47" s="13" t="s">
        <v>55</v>
      </c>
      <c r="C47" s="14"/>
      <c r="D47" s="15">
        <v>0</v>
      </c>
      <c r="E47" s="16">
        <v>0</v>
      </c>
      <c r="F47" s="15">
        <v>0</v>
      </c>
      <c r="G47" s="17">
        <v>0</v>
      </c>
      <c r="H47" s="16">
        <v>0</v>
      </c>
      <c r="I47" s="16">
        <f t="shared" si="1"/>
        <v>0</v>
      </c>
    </row>
    <row r="48" spans="1:9" ht="27.75" customHeight="1">
      <c r="A48" s="12">
        <v>49</v>
      </c>
      <c r="B48" s="13" t="s">
        <v>56</v>
      </c>
      <c r="C48" s="14"/>
      <c r="D48" s="15">
        <v>0</v>
      </c>
      <c r="E48" s="16">
        <v>0</v>
      </c>
      <c r="F48" s="15">
        <v>0</v>
      </c>
      <c r="G48" s="17">
        <v>0</v>
      </c>
      <c r="H48" s="16">
        <v>0</v>
      </c>
      <c r="I48" s="16">
        <f t="shared" si="1"/>
        <v>0</v>
      </c>
    </row>
    <row r="49" spans="1:9" ht="27.75" customHeight="1">
      <c r="A49" s="12">
        <v>50</v>
      </c>
      <c r="B49" s="13" t="s">
        <v>57</v>
      </c>
      <c r="C49" s="14"/>
      <c r="D49" s="15">
        <v>0</v>
      </c>
      <c r="E49" s="16">
        <v>0</v>
      </c>
      <c r="F49" s="15">
        <v>0</v>
      </c>
      <c r="G49" s="17">
        <v>0</v>
      </c>
      <c r="H49" s="16">
        <v>0</v>
      </c>
      <c r="I49" s="16">
        <f t="shared" si="1"/>
        <v>0</v>
      </c>
    </row>
    <row r="50" spans="1:9" ht="27.75" customHeight="1">
      <c r="A50" s="12">
        <v>51</v>
      </c>
      <c r="B50" s="13" t="s">
        <v>58</v>
      </c>
      <c r="C50" s="14"/>
      <c r="D50" s="15">
        <v>0</v>
      </c>
      <c r="E50" s="16">
        <v>0</v>
      </c>
      <c r="F50" s="15">
        <v>0</v>
      </c>
      <c r="G50" s="17">
        <v>0</v>
      </c>
      <c r="H50" s="16">
        <v>0</v>
      </c>
      <c r="I50" s="16">
        <f t="shared" si="1"/>
        <v>0</v>
      </c>
    </row>
    <row r="51" spans="1:9" ht="27.75" customHeight="1">
      <c r="A51" s="4">
        <v>53</v>
      </c>
      <c r="B51" s="5" t="s">
        <v>59</v>
      </c>
      <c r="C51" s="6"/>
      <c r="D51" s="4" t="s">
        <v>10</v>
      </c>
      <c r="E51" s="7" t="s">
        <v>10</v>
      </c>
      <c r="F51" s="8" t="s">
        <v>10</v>
      </c>
      <c r="G51" s="9" t="s">
        <v>10</v>
      </c>
      <c r="H51" s="9" t="s">
        <v>10</v>
      </c>
      <c r="I51" s="10" t="s">
        <v>10</v>
      </c>
    </row>
    <row r="52" spans="1:9" ht="27.75" customHeight="1">
      <c r="A52" s="4">
        <v>54</v>
      </c>
      <c r="B52" s="5" t="s">
        <v>60</v>
      </c>
      <c r="C52" s="6"/>
      <c r="D52" s="4" t="s">
        <v>10</v>
      </c>
      <c r="E52" s="7" t="s">
        <v>10</v>
      </c>
      <c r="F52" s="8" t="s">
        <v>10</v>
      </c>
      <c r="G52" s="9" t="s">
        <v>10</v>
      </c>
      <c r="H52" s="9" t="s">
        <v>10</v>
      </c>
      <c r="I52" s="10" t="s">
        <v>10</v>
      </c>
    </row>
    <row r="53" spans="1:9" ht="27.75" customHeight="1">
      <c r="A53" s="12">
        <v>55</v>
      </c>
      <c r="B53" s="13" t="s">
        <v>61</v>
      </c>
      <c r="C53" s="14"/>
      <c r="D53" s="15">
        <v>2</v>
      </c>
      <c r="E53" s="16">
        <v>380</v>
      </c>
      <c r="F53" s="15">
        <v>2</v>
      </c>
      <c r="G53" s="17">
        <f>SUM(F53*190)</f>
        <v>380</v>
      </c>
      <c r="H53" s="16">
        <v>0</v>
      </c>
      <c r="I53" s="16">
        <f t="shared" si="1"/>
        <v>380</v>
      </c>
    </row>
    <row r="54" spans="1:9" ht="33" customHeight="1">
      <c r="A54" s="12">
        <v>56</v>
      </c>
      <c r="B54" s="13" t="s">
        <v>62</v>
      </c>
      <c r="C54" s="14"/>
      <c r="D54" s="15">
        <v>8</v>
      </c>
      <c r="E54" s="16">
        <v>1520</v>
      </c>
      <c r="F54" s="15">
        <v>2</v>
      </c>
      <c r="G54" s="17">
        <f aca="true" t="shared" si="2" ref="G54:G61">SUM(F54*190)</f>
        <v>380</v>
      </c>
      <c r="H54" s="16">
        <v>0</v>
      </c>
      <c r="I54" s="16">
        <f t="shared" si="1"/>
        <v>380</v>
      </c>
    </row>
    <row r="55" spans="1:9" ht="33" customHeight="1">
      <c r="A55" s="12">
        <v>57</v>
      </c>
      <c r="B55" s="13" t="s">
        <v>63</v>
      </c>
      <c r="C55" s="14"/>
      <c r="D55" s="15">
        <v>6</v>
      </c>
      <c r="E55" s="16">
        <v>1140</v>
      </c>
      <c r="F55" s="15">
        <v>2</v>
      </c>
      <c r="G55" s="17">
        <f t="shared" si="2"/>
        <v>380</v>
      </c>
      <c r="H55" s="16">
        <v>0</v>
      </c>
      <c r="I55" s="16">
        <f t="shared" si="1"/>
        <v>380</v>
      </c>
    </row>
    <row r="56" spans="1:9" ht="24" customHeight="1">
      <c r="A56" s="12">
        <v>58</v>
      </c>
      <c r="B56" s="13" t="s">
        <v>64</v>
      </c>
      <c r="C56" s="14"/>
      <c r="D56" s="15">
        <v>28</v>
      </c>
      <c r="E56" s="16">
        <v>5320</v>
      </c>
      <c r="F56" s="15">
        <v>25</v>
      </c>
      <c r="G56" s="17">
        <f t="shared" si="2"/>
        <v>4750</v>
      </c>
      <c r="H56" s="16">
        <v>0</v>
      </c>
      <c r="I56" s="16">
        <f t="shared" si="1"/>
        <v>4750</v>
      </c>
    </row>
    <row r="57" spans="1:9" ht="24" customHeight="1">
      <c r="A57" s="12">
        <v>59</v>
      </c>
      <c r="B57" s="13" t="s">
        <v>65</v>
      </c>
      <c r="C57" s="14"/>
      <c r="D57" s="15">
        <v>0</v>
      </c>
      <c r="E57" s="16">
        <v>0</v>
      </c>
      <c r="F57" s="15">
        <v>0</v>
      </c>
      <c r="G57" s="17">
        <f t="shared" si="2"/>
        <v>0</v>
      </c>
      <c r="H57" s="16">
        <v>0</v>
      </c>
      <c r="I57" s="16">
        <f t="shared" si="1"/>
        <v>0</v>
      </c>
    </row>
    <row r="58" spans="1:9" ht="24" customHeight="1">
      <c r="A58" s="12">
        <v>60</v>
      </c>
      <c r="B58" s="13" t="s">
        <v>66</v>
      </c>
      <c r="C58" s="14"/>
      <c r="D58" s="15">
        <v>28</v>
      </c>
      <c r="E58" s="16">
        <v>5320</v>
      </c>
      <c r="F58" s="15">
        <v>19.5</v>
      </c>
      <c r="G58" s="17">
        <f t="shared" si="2"/>
        <v>3705</v>
      </c>
      <c r="H58" s="16" t="e">
        <f>SUM(F58/C58*190-G58)</f>
        <v>#DIV/0!</v>
      </c>
      <c r="I58" s="16" t="e">
        <f t="shared" si="1"/>
        <v>#DIV/0!</v>
      </c>
    </row>
    <row r="59" spans="1:9" ht="24" customHeight="1">
      <c r="A59" s="12">
        <v>61</v>
      </c>
      <c r="B59" s="13" t="s">
        <v>67</v>
      </c>
      <c r="C59" s="14"/>
      <c r="D59" s="15">
        <v>0</v>
      </c>
      <c r="E59" s="16">
        <v>0</v>
      </c>
      <c r="F59" s="15">
        <v>0</v>
      </c>
      <c r="G59" s="17">
        <f t="shared" si="2"/>
        <v>0</v>
      </c>
      <c r="H59" s="16">
        <v>0</v>
      </c>
      <c r="I59" s="16">
        <f t="shared" si="1"/>
        <v>0</v>
      </c>
    </row>
    <row r="60" spans="1:9" ht="24" customHeight="1">
      <c r="A60" s="12">
        <v>62</v>
      </c>
      <c r="B60" s="13" t="s">
        <v>68</v>
      </c>
      <c r="C60" s="14"/>
      <c r="D60" s="15">
        <v>8</v>
      </c>
      <c r="E60" s="16">
        <v>1520</v>
      </c>
      <c r="F60" s="15">
        <v>0</v>
      </c>
      <c r="G60" s="17">
        <f t="shared" si="2"/>
        <v>0</v>
      </c>
      <c r="H60" s="16">
        <v>0</v>
      </c>
      <c r="I60" s="16">
        <f t="shared" si="1"/>
        <v>0</v>
      </c>
    </row>
    <row r="61" spans="1:9" ht="24" customHeight="1">
      <c r="A61" s="12">
        <v>63</v>
      </c>
      <c r="B61" s="13" t="s">
        <v>69</v>
      </c>
      <c r="C61" s="14"/>
      <c r="D61" s="15">
        <v>0</v>
      </c>
      <c r="E61" s="16">
        <v>0</v>
      </c>
      <c r="F61" s="15">
        <v>0</v>
      </c>
      <c r="G61" s="17">
        <f t="shared" si="2"/>
        <v>0</v>
      </c>
      <c r="H61" s="16">
        <v>0</v>
      </c>
      <c r="I61" s="16">
        <f t="shared" si="1"/>
        <v>0</v>
      </c>
    </row>
    <row r="62" spans="1:9" ht="24" customHeight="1">
      <c r="A62" s="4">
        <v>64</v>
      </c>
      <c r="B62" s="5" t="s">
        <v>70</v>
      </c>
      <c r="C62" s="6"/>
      <c r="D62" s="4" t="s">
        <v>10</v>
      </c>
      <c r="E62" s="7" t="s">
        <v>10</v>
      </c>
      <c r="F62" s="8" t="s">
        <v>10</v>
      </c>
      <c r="G62" s="9" t="s">
        <v>10</v>
      </c>
      <c r="H62" s="9" t="s">
        <v>10</v>
      </c>
      <c r="I62" s="10" t="s">
        <v>10</v>
      </c>
    </row>
    <row r="63" spans="1:9" ht="24" customHeight="1">
      <c r="A63" s="12">
        <v>65</v>
      </c>
      <c r="B63" s="13" t="s">
        <v>71</v>
      </c>
      <c r="C63" s="14"/>
      <c r="D63" s="15">
        <v>2</v>
      </c>
      <c r="E63" s="16">
        <v>420</v>
      </c>
      <c r="F63" s="15">
        <v>2</v>
      </c>
      <c r="G63" s="17">
        <f aca="true" t="shared" si="3" ref="G63:G70">SUM(F63*210)</f>
        <v>420</v>
      </c>
      <c r="H63" s="16">
        <v>0</v>
      </c>
      <c r="I63" s="16">
        <f t="shared" si="1"/>
        <v>420</v>
      </c>
    </row>
    <row r="64" spans="1:9" ht="33.75" customHeight="1">
      <c r="A64" s="12">
        <v>66</v>
      </c>
      <c r="B64" s="13" t="s">
        <v>72</v>
      </c>
      <c r="C64" s="14"/>
      <c r="D64" s="15">
        <v>8</v>
      </c>
      <c r="E64" s="16">
        <v>1680</v>
      </c>
      <c r="F64" s="15">
        <v>2</v>
      </c>
      <c r="G64" s="17">
        <f t="shared" si="3"/>
        <v>420</v>
      </c>
      <c r="H64" s="16">
        <v>0</v>
      </c>
      <c r="I64" s="16">
        <f t="shared" si="1"/>
        <v>420</v>
      </c>
    </row>
    <row r="65" spans="1:9" ht="33.75" customHeight="1">
      <c r="A65" s="12">
        <v>67</v>
      </c>
      <c r="B65" s="13" t="s">
        <v>73</v>
      </c>
      <c r="C65" s="14"/>
      <c r="D65" s="15">
        <v>6</v>
      </c>
      <c r="E65" s="16">
        <v>1260</v>
      </c>
      <c r="F65" s="15">
        <v>2</v>
      </c>
      <c r="G65" s="17">
        <f t="shared" si="3"/>
        <v>420</v>
      </c>
      <c r="H65" s="16">
        <v>0</v>
      </c>
      <c r="I65" s="16">
        <f t="shared" si="1"/>
        <v>420</v>
      </c>
    </row>
    <row r="66" spans="1:9" ht="18.75" customHeight="1">
      <c r="A66" s="12">
        <v>68</v>
      </c>
      <c r="B66" s="13" t="s">
        <v>74</v>
      </c>
      <c r="C66" s="14"/>
      <c r="D66" s="15">
        <v>28</v>
      </c>
      <c r="E66" s="16">
        <v>5880</v>
      </c>
      <c r="F66" s="15">
        <v>25</v>
      </c>
      <c r="G66" s="17">
        <f t="shared" si="3"/>
        <v>5250</v>
      </c>
      <c r="H66" s="16">
        <v>0</v>
      </c>
      <c r="I66" s="16">
        <f t="shared" si="1"/>
        <v>5250</v>
      </c>
    </row>
    <row r="67" spans="1:9" ht="18.75" customHeight="1">
      <c r="A67" s="12">
        <v>69</v>
      </c>
      <c r="B67" s="13" t="s">
        <v>75</v>
      </c>
      <c r="C67" s="14"/>
      <c r="D67" s="15">
        <v>28</v>
      </c>
      <c r="E67" s="16">
        <v>5880</v>
      </c>
      <c r="F67" s="15">
        <v>28</v>
      </c>
      <c r="G67" s="17">
        <f t="shared" si="3"/>
        <v>5880</v>
      </c>
      <c r="H67" s="16">
        <v>0</v>
      </c>
      <c r="I67" s="16">
        <f t="shared" si="1"/>
        <v>5880</v>
      </c>
    </row>
    <row r="68" spans="1:9" ht="18.75" customHeight="1">
      <c r="A68" s="12">
        <v>70</v>
      </c>
      <c r="B68" s="13" t="s">
        <v>76</v>
      </c>
      <c r="C68" s="14"/>
      <c r="D68" s="15">
        <v>0</v>
      </c>
      <c r="E68" s="16">
        <v>0</v>
      </c>
      <c r="F68" s="15">
        <v>0</v>
      </c>
      <c r="G68" s="17">
        <f t="shared" si="3"/>
        <v>0</v>
      </c>
      <c r="H68" s="16">
        <v>0</v>
      </c>
      <c r="I68" s="16">
        <f t="shared" si="1"/>
        <v>0</v>
      </c>
    </row>
    <row r="69" spans="1:9" ht="18.75" customHeight="1">
      <c r="A69" s="12">
        <v>71</v>
      </c>
      <c r="B69" s="13" t="s">
        <v>77</v>
      </c>
      <c r="C69" s="14"/>
      <c r="D69" s="15">
        <v>8</v>
      </c>
      <c r="E69" s="16">
        <v>1680</v>
      </c>
      <c r="F69" s="15">
        <v>21</v>
      </c>
      <c r="G69" s="17">
        <f t="shared" si="3"/>
        <v>4410</v>
      </c>
      <c r="H69" s="16">
        <v>0</v>
      </c>
      <c r="I69" s="16">
        <f t="shared" si="1"/>
        <v>4410</v>
      </c>
    </row>
    <row r="70" spans="1:9" ht="18.75" customHeight="1">
      <c r="A70" s="12">
        <v>72</v>
      </c>
      <c r="B70" s="13" t="s">
        <v>78</v>
      </c>
      <c r="C70" s="14"/>
      <c r="D70" s="15">
        <v>0</v>
      </c>
      <c r="E70" s="16">
        <v>0</v>
      </c>
      <c r="F70" s="15">
        <v>0</v>
      </c>
      <c r="G70" s="17">
        <f t="shared" si="3"/>
        <v>0</v>
      </c>
      <c r="H70" s="16">
        <v>0</v>
      </c>
      <c r="I70" s="16">
        <f t="shared" si="1"/>
        <v>0</v>
      </c>
    </row>
    <row r="71" spans="1:9" ht="18.75" customHeight="1">
      <c r="A71" s="4">
        <v>74</v>
      </c>
      <c r="B71" s="5" t="s">
        <v>79</v>
      </c>
      <c r="C71" s="6"/>
      <c r="D71" s="4" t="s">
        <v>10</v>
      </c>
      <c r="E71" s="7" t="s">
        <v>10</v>
      </c>
      <c r="F71" s="8" t="s">
        <v>10</v>
      </c>
      <c r="G71" s="9" t="s">
        <v>10</v>
      </c>
      <c r="H71" s="9" t="s">
        <v>10</v>
      </c>
      <c r="I71" s="10" t="s">
        <v>10</v>
      </c>
    </row>
    <row r="72" spans="1:9" ht="18.75" customHeight="1">
      <c r="A72" s="4">
        <v>75</v>
      </c>
      <c r="B72" s="5" t="s">
        <v>80</v>
      </c>
      <c r="C72" s="6"/>
      <c r="D72" s="4" t="s">
        <v>10</v>
      </c>
      <c r="E72" s="7" t="s">
        <v>10</v>
      </c>
      <c r="F72" s="8" t="s">
        <v>10</v>
      </c>
      <c r="G72" s="9" t="s">
        <v>10</v>
      </c>
      <c r="H72" s="9" t="s">
        <v>10</v>
      </c>
      <c r="I72" s="10" t="s">
        <v>10</v>
      </c>
    </row>
    <row r="73" spans="1:9" ht="18.75" customHeight="1">
      <c r="A73" s="12">
        <v>76</v>
      </c>
      <c r="B73" s="13" t="s">
        <v>81</v>
      </c>
      <c r="C73" s="14"/>
      <c r="D73" s="15">
        <v>4</v>
      </c>
      <c r="E73" s="16">
        <v>760</v>
      </c>
      <c r="F73" s="15">
        <v>0</v>
      </c>
      <c r="G73" s="17">
        <f aca="true" t="shared" si="4" ref="G73:G149">SUM(F73*190)</f>
        <v>0</v>
      </c>
      <c r="H73" s="16">
        <v>0</v>
      </c>
      <c r="I73" s="16">
        <f t="shared" si="1"/>
        <v>0</v>
      </c>
    </row>
    <row r="74" spans="1:9" ht="18.75" customHeight="1">
      <c r="A74" s="12">
        <v>77</v>
      </c>
      <c r="B74" s="13" t="s">
        <v>82</v>
      </c>
      <c r="C74" s="14"/>
      <c r="D74" s="15">
        <v>4</v>
      </c>
      <c r="E74" s="16">
        <v>760</v>
      </c>
      <c r="F74" s="15">
        <v>0</v>
      </c>
      <c r="G74" s="17">
        <f t="shared" si="4"/>
        <v>0</v>
      </c>
      <c r="H74" s="16">
        <v>0</v>
      </c>
      <c r="I74" s="16">
        <f t="shared" si="1"/>
        <v>0</v>
      </c>
    </row>
    <row r="75" spans="1:9" ht="18.75" customHeight="1">
      <c r="A75" s="12">
        <v>78</v>
      </c>
      <c r="B75" s="13" t="s">
        <v>83</v>
      </c>
      <c r="C75" s="14"/>
      <c r="D75" s="15">
        <v>4</v>
      </c>
      <c r="E75" s="16">
        <v>760</v>
      </c>
      <c r="F75" s="15">
        <v>1</v>
      </c>
      <c r="G75" s="17">
        <f t="shared" si="4"/>
        <v>190</v>
      </c>
      <c r="H75" s="16">
        <v>0</v>
      </c>
      <c r="I75" s="16">
        <f t="shared" si="1"/>
        <v>190</v>
      </c>
    </row>
    <row r="76" spans="1:9" ht="31.5" customHeight="1">
      <c r="A76" s="12">
        <v>79</v>
      </c>
      <c r="B76" s="13" t="s">
        <v>84</v>
      </c>
      <c r="C76" s="14"/>
      <c r="D76" s="15">
        <v>4</v>
      </c>
      <c r="E76" s="16">
        <v>760</v>
      </c>
      <c r="F76" s="15">
        <v>2</v>
      </c>
      <c r="G76" s="17">
        <f t="shared" si="4"/>
        <v>380</v>
      </c>
      <c r="H76" s="16">
        <v>0</v>
      </c>
      <c r="I76" s="16">
        <f t="shared" si="1"/>
        <v>380</v>
      </c>
    </row>
    <row r="77" spans="1:9" ht="21" customHeight="1">
      <c r="A77" s="12">
        <v>80</v>
      </c>
      <c r="B77" s="13" t="s">
        <v>85</v>
      </c>
      <c r="C77" s="14"/>
      <c r="D77" s="15">
        <v>4</v>
      </c>
      <c r="E77" s="16">
        <v>760</v>
      </c>
      <c r="F77" s="15">
        <v>3</v>
      </c>
      <c r="G77" s="17">
        <f t="shared" si="4"/>
        <v>570</v>
      </c>
      <c r="H77" s="16" t="e">
        <f>SUM(F77/C77*190-G77)</f>
        <v>#DIV/0!</v>
      </c>
      <c r="I77" s="16" t="e">
        <f t="shared" si="1"/>
        <v>#DIV/0!</v>
      </c>
    </row>
    <row r="78" spans="1:9" ht="21" customHeight="1">
      <c r="A78" s="12">
        <v>81</v>
      </c>
      <c r="B78" s="13" t="s">
        <v>86</v>
      </c>
      <c r="C78" s="14"/>
      <c r="D78" s="15">
        <v>4</v>
      </c>
      <c r="E78" s="16">
        <v>760</v>
      </c>
      <c r="F78" s="15">
        <v>3</v>
      </c>
      <c r="G78" s="17">
        <f t="shared" si="4"/>
        <v>570</v>
      </c>
      <c r="H78" s="16">
        <v>0</v>
      </c>
      <c r="I78" s="16">
        <f t="shared" si="1"/>
        <v>570</v>
      </c>
    </row>
    <row r="79" spans="1:9" ht="21" customHeight="1">
      <c r="A79" s="12">
        <v>82</v>
      </c>
      <c r="B79" s="13" t="s">
        <v>87</v>
      </c>
      <c r="C79" s="14"/>
      <c r="D79" s="15">
        <v>4</v>
      </c>
      <c r="E79" s="16">
        <v>760</v>
      </c>
      <c r="F79" s="15">
        <v>4</v>
      </c>
      <c r="G79" s="17">
        <f t="shared" si="4"/>
        <v>760</v>
      </c>
      <c r="H79" s="16">
        <v>0</v>
      </c>
      <c r="I79" s="16">
        <f t="shared" si="1"/>
        <v>760</v>
      </c>
    </row>
    <row r="80" spans="1:9" ht="21" customHeight="1">
      <c r="A80" s="12">
        <v>83</v>
      </c>
      <c r="B80" s="13" t="s">
        <v>88</v>
      </c>
      <c r="C80" s="14"/>
      <c r="D80" s="15">
        <v>4</v>
      </c>
      <c r="E80" s="16">
        <v>760</v>
      </c>
      <c r="F80" s="15">
        <v>2</v>
      </c>
      <c r="G80" s="17">
        <f t="shared" si="4"/>
        <v>380</v>
      </c>
      <c r="H80" s="16" t="e">
        <f>SUM(F80/C80*190-G80)</f>
        <v>#DIV/0!</v>
      </c>
      <c r="I80" s="16" t="e">
        <f t="shared" si="1"/>
        <v>#DIV/0!</v>
      </c>
    </row>
    <row r="81" spans="1:9" ht="21" customHeight="1">
      <c r="A81" s="12">
        <v>84</v>
      </c>
      <c r="B81" s="13" t="s">
        <v>89</v>
      </c>
      <c r="C81" s="14"/>
      <c r="D81" s="15">
        <v>0</v>
      </c>
      <c r="E81" s="16">
        <v>0</v>
      </c>
      <c r="F81" s="15">
        <v>0</v>
      </c>
      <c r="G81" s="17">
        <f t="shared" si="4"/>
        <v>0</v>
      </c>
      <c r="H81" s="16">
        <v>0</v>
      </c>
      <c r="I81" s="16">
        <f t="shared" si="1"/>
        <v>0</v>
      </c>
    </row>
    <row r="82" spans="1:9" ht="21" customHeight="1">
      <c r="A82" s="4">
        <v>85</v>
      </c>
      <c r="B82" s="5" t="s">
        <v>90</v>
      </c>
      <c r="C82" s="6"/>
      <c r="D82" s="4" t="s">
        <v>10</v>
      </c>
      <c r="E82" s="7" t="s">
        <v>10</v>
      </c>
      <c r="F82" s="8" t="s">
        <v>10</v>
      </c>
      <c r="G82" s="9" t="s">
        <v>10</v>
      </c>
      <c r="H82" s="9" t="s">
        <v>10</v>
      </c>
      <c r="I82" s="10" t="s">
        <v>10</v>
      </c>
    </row>
    <row r="83" spans="1:9" ht="21" customHeight="1">
      <c r="A83" s="12">
        <v>86</v>
      </c>
      <c r="B83" s="13" t="s">
        <v>91</v>
      </c>
      <c r="C83" s="14"/>
      <c r="D83" s="15">
        <v>8</v>
      </c>
      <c r="E83" s="16">
        <v>1520</v>
      </c>
      <c r="F83" s="15">
        <v>8</v>
      </c>
      <c r="G83" s="17">
        <f t="shared" si="4"/>
        <v>1520</v>
      </c>
      <c r="H83" s="16" t="e">
        <f>SUM(F83/C83*190-G83)</f>
        <v>#DIV/0!</v>
      </c>
      <c r="I83" s="16" t="e">
        <f>SUM(G83+H83)</f>
        <v>#DIV/0!</v>
      </c>
    </row>
    <row r="84" spans="1:9" ht="21" customHeight="1">
      <c r="A84" s="12">
        <v>87</v>
      </c>
      <c r="B84" s="13" t="s">
        <v>92</v>
      </c>
      <c r="C84" s="14"/>
      <c r="D84" s="15">
        <v>24</v>
      </c>
      <c r="E84" s="16">
        <v>4560</v>
      </c>
      <c r="F84" s="15">
        <v>27</v>
      </c>
      <c r="G84" s="17">
        <f t="shared" si="4"/>
        <v>5130</v>
      </c>
      <c r="H84" s="16" t="e">
        <f>SUM(F84/C84*190-G84)</f>
        <v>#DIV/0!</v>
      </c>
      <c r="I84" s="16" t="e">
        <f>SUM(G84+H84)</f>
        <v>#DIV/0!</v>
      </c>
    </row>
    <row r="85" spans="1:9" ht="21" customHeight="1">
      <c r="A85" s="12">
        <v>88</v>
      </c>
      <c r="B85" s="13" t="s">
        <v>93</v>
      </c>
      <c r="C85" s="14"/>
      <c r="D85" s="15">
        <v>0</v>
      </c>
      <c r="E85" s="16">
        <v>0</v>
      </c>
      <c r="F85" s="15">
        <v>0</v>
      </c>
      <c r="G85" s="17">
        <f t="shared" si="4"/>
        <v>0</v>
      </c>
      <c r="H85" s="16">
        <v>0</v>
      </c>
      <c r="I85" s="16">
        <f>SUM(G85+H85)</f>
        <v>0</v>
      </c>
    </row>
    <row r="86" spans="1:9" ht="21" customHeight="1">
      <c r="A86" s="12">
        <v>89</v>
      </c>
      <c r="B86" s="13" t="s">
        <v>94</v>
      </c>
      <c r="C86" s="14"/>
      <c r="D86" s="15">
        <v>32</v>
      </c>
      <c r="E86" s="16">
        <v>6080</v>
      </c>
      <c r="F86" s="15">
        <v>9</v>
      </c>
      <c r="G86" s="17">
        <f t="shared" si="4"/>
        <v>1710</v>
      </c>
      <c r="H86" s="16" t="e">
        <f>SUM(F86/C86*190-G86)</f>
        <v>#DIV/0!</v>
      </c>
      <c r="I86" s="16" t="e">
        <f t="shared" si="1"/>
        <v>#DIV/0!</v>
      </c>
    </row>
    <row r="87" spans="1:9" ht="21" customHeight="1">
      <c r="A87" s="12">
        <v>90</v>
      </c>
      <c r="B87" s="13" t="s">
        <v>95</v>
      </c>
      <c r="C87" s="14"/>
      <c r="D87" s="15">
        <v>0</v>
      </c>
      <c r="E87" s="16">
        <v>0</v>
      </c>
      <c r="F87" s="15">
        <v>0</v>
      </c>
      <c r="G87" s="17">
        <f t="shared" si="4"/>
        <v>0</v>
      </c>
      <c r="H87" s="16">
        <v>0</v>
      </c>
      <c r="I87" s="16">
        <f t="shared" si="1"/>
        <v>0</v>
      </c>
    </row>
    <row r="88" spans="1:9" ht="34.5" customHeight="1">
      <c r="A88" s="12">
        <v>91</v>
      </c>
      <c r="B88" s="13" t="s">
        <v>96</v>
      </c>
      <c r="C88" s="14"/>
      <c r="D88" s="15">
        <v>32</v>
      </c>
      <c r="E88" s="16">
        <v>6080</v>
      </c>
      <c r="F88" s="15">
        <v>13</v>
      </c>
      <c r="G88" s="17">
        <f t="shared" si="4"/>
        <v>2470</v>
      </c>
      <c r="H88" s="16" t="e">
        <f>SUM(F88/C88*190-G88)</f>
        <v>#DIV/0!</v>
      </c>
      <c r="I88" s="16" t="e">
        <f>SUM(G88+H88)</f>
        <v>#DIV/0!</v>
      </c>
    </row>
    <row r="89" spans="1:9" ht="21" customHeight="1">
      <c r="A89" s="12">
        <v>92</v>
      </c>
      <c r="B89" s="13" t="s">
        <v>97</v>
      </c>
      <c r="C89" s="14"/>
      <c r="D89" s="15">
        <v>0</v>
      </c>
      <c r="E89" s="16">
        <v>0</v>
      </c>
      <c r="F89" s="15">
        <v>0</v>
      </c>
      <c r="G89" s="17">
        <f t="shared" si="4"/>
        <v>0</v>
      </c>
      <c r="H89" s="16">
        <v>0</v>
      </c>
      <c r="I89" s="16">
        <f t="shared" si="1"/>
        <v>0</v>
      </c>
    </row>
    <row r="90" spans="1:9" ht="21" customHeight="1">
      <c r="A90" s="12">
        <v>93</v>
      </c>
      <c r="B90" s="13" t="s">
        <v>98</v>
      </c>
      <c r="C90" s="14"/>
      <c r="D90" s="15">
        <v>40</v>
      </c>
      <c r="E90" s="16">
        <v>7600</v>
      </c>
      <c r="F90" s="15">
        <v>3</v>
      </c>
      <c r="G90" s="17">
        <f t="shared" si="4"/>
        <v>570</v>
      </c>
      <c r="H90" s="16" t="e">
        <f>SUM(F90/C90*190-G90)</f>
        <v>#DIV/0!</v>
      </c>
      <c r="I90" s="16" t="e">
        <f t="shared" si="1"/>
        <v>#DIV/0!</v>
      </c>
    </row>
    <row r="91" spans="1:9" s="11" customFormat="1" ht="31.5" customHeight="1">
      <c r="A91" s="12">
        <v>94</v>
      </c>
      <c r="B91" s="13" t="s">
        <v>99</v>
      </c>
      <c r="C91" s="14"/>
      <c r="D91" s="15">
        <v>0</v>
      </c>
      <c r="E91" s="16">
        <v>0</v>
      </c>
      <c r="F91" s="15">
        <v>0</v>
      </c>
      <c r="G91" s="17">
        <f t="shared" si="4"/>
        <v>0</v>
      </c>
      <c r="H91" s="16">
        <v>0</v>
      </c>
      <c r="I91" s="10" t="s">
        <v>10</v>
      </c>
    </row>
    <row r="92" spans="1:9" ht="21" customHeight="1">
      <c r="A92" s="12">
        <v>95</v>
      </c>
      <c r="B92" s="13" t="s">
        <v>100</v>
      </c>
      <c r="C92" s="14"/>
      <c r="D92" s="15">
        <v>40</v>
      </c>
      <c r="E92" s="16">
        <v>7600</v>
      </c>
      <c r="F92" s="15">
        <v>4</v>
      </c>
      <c r="G92" s="17">
        <f t="shared" si="4"/>
        <v>760</v>
      </c>
      <c r="H92" s="16" t="e">
        <f>SUM(F92/C92*190-G92)</f>
        <v>#DIV/0!</v>
      </c>
      <c r="I92" s="16" t="e">
        <f aca="true" t="shared" si="5" ref="I92:I98">SUM(G92+H92)</f>
        <v>#DIV/0!</v>
      </c>
    </row>
    <row r="93" spans="1:9" ht="21" customHeight="1">
      <c r="A93" s="12">
        <v>96</v>
      </c>
      <c r="B93" s="13" t="s">
        <v>101</v>
      </c>
      <c r="C93" s="14"/>
      <c r="D93" s="15">
        <v>0</v>
      </c>
      <c r="E93" s="16">
        <v>0</v>
      </c>
      <c r="F93" s="15">
        <v>0</v>
      </c>
      <c r="G93" s="17">
        <f t="shared" si="4"/>
        <v>0</v>
      </c>
      <c r="H93" s="16">
        <v>0</v>
      </c>
      <c r="I93" s="16">
        <f t="shared" si="5"/>
        <v>0</v>
      </c>
    </row>
    <row r="94" spans="1:9" ht="29.25" customHeight="1">
      <c r="A94" s="12">
        <v>97</v>
      </c>
      <c r="B94" s="13" t="s">
        <v>102</v>
      </c>
      <c r="C94" s="14"/>
      <c r="D94" s="15">
        <v>0</v>
      </c>
      <c r="E94" s="16">
        <v>0</v>
      </c>
      <c r="F94" s="15">
        <v>0</v>
      </c>
      <c r="G94" s="17">
        <f t="shared" si="4"/>
        <v>0</v>
      </c>
      <c r="H94" s="16">
        <v>0</v>
      </c>
      <c r="I94" s="16">
        <f t="shared" si="5"/>
        <v>0</v>
      </c>
    </row>
    <row r="95" spans="1:9" ht="21" customHeight="1">
      <c r="A95" s="4">
        <v>98</v>
      </c>
      <c r="B95" s="5" t="s">
        <v>103</v>
      </c>
      <c r="C95" s="6"/>
      <c r="D95" s="4" t="s">
        <v>10</v>
      </c>
      <c r="E95" s="7" t="s">
        <v>10</v>
      </c>
      <c r="F95" s="8" t="s">
        <v>10</v>
      </c>
      <c r="G95" s="9" t="s">
        <v>10</v>
      </c>
      <c r="H95" s="9" t="s">
        <v>10</v>
      </c>
      <c r="I95" s="10" t="s">
        <v>10</v>
      </c>
    </row>
    <row r="96" spans="1:9" ht="21" customHeight="1">
      <c r="A96" s="4">
        <v>99</v>
      </c>
      <c r="B96" s="5" t="s">
        <v>104</v>
      </c>
      <c r="C96" s="6"/>
      <c r="D96" s="4" t="s">
        <v>10</v>
      </c>
      <c r="E96" s="7" t="s">
        <v>10</v>
      </c>
      <c r="F96" s="8" t="s">
        <v>10</v>
      </c>
      <c r="G96" s="9" t="s">
        <v>10</v>
      </c>
      <c r="H96" s="9" t="s">
        <v>10</v>
      </c>
      <c r="I96" s="10" t="s">
        <v>10</v>
      </c>
    </row>
    <row r="97" spans="1:9" ht="21" customHeight="1">
      <c r="A97" s="12">
        <v>100</v>
      </c>
      <c r="B97" s="13" t="s">
        <v>105</v>
      </c>
      <c r="C97" s="14"/>
      <c r="D97" s="15">
        <v>0</v>
      </c>
      <c r="E97" s="16">
        <v>0</v>
      </c>
      <c r="F97" s="15">
        <v>0</v>
      </c>
      <c r="G97" s="17">
        <f t="shared" si="4"/>
        <v>0</v>
      </c>
      <c r="H97" s="16">
        <v>0</v>
      </c>
      <c r="I97" s="16">
        <f t="shared" si="5"/>
        <v>0</v>
      </c>
    </row>
    <row r="98" spans="1:9" s="11" customFormat="1" ht="21" customHeight="1">
      <c r="A98" s="12">
        <v>101</v>
      </c>
      <c r="B98" s="13" t="s">
        <v>106</v>
      </c>
      <c r="C98" s="14"/>
      <c r="D98" s="15">
        <v>0</v>
      </c>
      <c r="E98" s="16">
        <v>0</v>
      </c>
      <c r="F98" s="15">
        <v>0</v>
      </c>
      <c r="G98" s="17">
        <f t="shared" si="4"/>
        <v>0</v>
      </c>
      <c r="H98" s="16">
        <v>0</v>
      </c>
      <c r="I98" s="16">
        <f t="shared" si="5"/>
        <v>0</v>
      </c>
    </row>
    <row r="99" spans="1:9" ht="21" customHeight="1">
      <c r="A99" s="12">
        <v>102</v>
      </c>
      <c r="B99" s="13" t="s">
        <v>107</v>
      </c>
      <c r="C99" s="14"/>
      <c r="D99" s="15">
        <v>0</v>
      </c>
      <c r="E99" s="16">
        <v>0</v>
      </c>
      <c r="F99" s="15">
        <v>0</v>
      </c>
      <c r="G99" s="17">
        <f t="shared" si="4"/>
        <v>0</v>
      </c>
      <c r="H99" s="16">
        <v>0</v>
      </c>
      <c r="I99" s="16">
        <f>SUM(G99+H99)</f>
        <v>0</v>
      </c>
    </row>
    <row r="100" spans="1:9" ht="21" customHeight="1">
      <c r="A100" s="4">
        <v>103</v>
      </c>
      <c r="B100" s="5" t="s">
        <v>108</v>
      </c>
      <c r="C100" s="6"/>
      <c r="D100" s="4" t="s">
        <v>10</v>
      </c>
      <c r="E100" s="7" t="s">
        <v>10</v>
      </c>
      <c r="F100" s="8" t="s">
        <v>10</v>
      </c>
      <c r="G100" s="9" t="s">
        <v>10</v>
      </c>
      <c r="H100" s="9" t="s">
        <v>10</v>
      </c>
      <c r="I100" s="10" t="s">
        <v>10</v>
      </c>
    </row>
    <row r="101" spans="1:9" ht="21" customHeight="1">
      <c r="A101" s="12">
        <v>104</v>
      </c>
      <c r="B101" s="13" t="s">
        <v>109</v>
      </c>
      <c r="C101" s="14"/>
      <c r="D101" s="15">
        <v>24</v>
      </c>
      <c r="E101" s="16">
        <v>4560</v>
      </c>
      <c r="F101" s="15">
        <v>11</v>
      </c>
      <c r="G101" s="17">
        <f t="shared" si="4"/>
        <v>2090</v>
      </c>
      <c r="H101" s="16" t="e">
        <f>SUM(F101/C101*190-G101)</f>
        <v>#DIV/0!</v>
      </c>
      <c r="I101" s="16" t="e">
        <f>SUM(G101+H101)</f>
        <v>#DIV/0!</v>
      </c>
    </row>
    <row r="102" spans="1:9" ht="21" customHeight="1">
      <c r="A102" s="12">
        <v>105</v>
      </c>
      <c r="B102" s="13" t="s">
        <v>110</v>
      </c>
      <c r="C102" s="14"/>
      <c r="D102" s="15">
        <v>16</v>
      </c>
      <c r="E102" s="16">
        <v>3040</v>
      </c>
      <c r="F102" s="15">
        <v>0</v>
      </c>
      <c r="G102" s="17">
        <f t="shared" si="4"/>
        <v>0</v>
      </c>
      <c r="H102" s="16">
        <v>0</v>
      </c>
      <c r="I102" s="16">
        <f>SUM(G102+H102)</f>
        <v>0</v>
      </c>
    </row>
    <row r="103" spans="1:9" ht="21" customHeight="1">
      <c r="A103" s="12">
        <v>106</v>
      </c>
      <c r="B103" s="13" t="s">
        <v>89</v>
      </c>
      <c r="C103" s="14"/>
      <c r="D103" s="15">
        <v>0</v>
      </c>
      <c r="E103" s="16">
        <v>0</v>
      </c>
      <c r="F103" s="15">
        <v>0</v>
      </c>
      <c r="G103" s="17">
        <f t="shared" si="4"/>
        <v>0</v>
      </c>
      <c r="H103" s="16">
        <v>0</v>
      </c>
      <c r="I103" s="16">
        <f>SUM(G103+H103)</f>
        <v>0</v>
      </c>
    </row>
    <row r="104" spans="1:9" ht="21" customHeight="1">
      <c r="A104" s="4">
        <v>107</v>
      </c>
      <c r="B104" s="5" t="s">
        <v>111</v>
      </c>
      <c r="C104" s="6"/>
      <c r="D104" s="4" t="s">
        <v>10</v>
      </c>
      <c r="E104" s="7" t="s">
        <v>10</v>
      </c>
      <c r="F104" s="8" t="s">
        <v>10</v>
      </c>
      <c r="G104" s="9" t="s">
        <v>10</v>
      </c>
      <c r="H104" s="9" t="s">
        <v>10</v>
      </c>
      <c r="I104" s="10" t="s">
        <v>10</v>
      </c>
    </row>
    <row r="105" spans="1:9" s="11" customFormat="1" ht="33" customHeight="1">
      <c r="A105" s="12">
        <v>108</v>
      </c>
      <c r="B105" s="13" t="s">
        <v>112</v>
      </c>
      <c r="C105" s="14"/>
      <c r="D105" s="15">
        <v>4</v>
      </c>
      <c r="E105" s="16">
        <v>760</v>
      </c>
      <c r="F105" s="15">
        <v>0</v>
      </c>
      <c r="G105" s="17">
        <f t="shared" si="4"/>
        <v>0</v>
      </c>
      <c r="H105" s="16">
        <v>0</v>
      </c>
      <c r="I105" s="16">
        <f>SUM(G105+H105)</f>
        <v>0</v>
      </c>
    </row>
    <row r="106" spans="1:9" ht="21" customHeight="1">
      <c r="A106" s="12">
        <v>109</v>
      </c>
      <c r="B106" s="13" t="s">
        <v>113</v>
      </c>
      <c r="C106" s="14"/>
      <c r="D106" s="15">
        <v>4</v>
      </c>
      <c r="E106" s="16">
        <v>760</v>
      </c>
      <c r="F106" s="15">
        <v>0</v>
      </c>
      <c r="G106" s="17">
        <f t="shared" si="4"/>
        <v>0</v>
      </c>
      <c r="H106" s="16">
        <v>0</v>
      </c>
      <c r="I106" s="16">
        <f>SUM(G106+H106)</f>
        <v>0</v>
      </c>
    </row>
    <row r="107" spans="1:9" ht="21" customHeight="1">
      <c r="A107" s="12">
        <v>110</v>
      </c>
      <c r="B107" s="13" t="s">
        <v>114</v>
      </c>
      <c r="C107" s="14"/>
      <c r="D107" s="15">
        <v>0</v>
      </c>
      <c r="E107" s="16">
        <v>0</v>
      </c>
      <c r="F107" s="15">
        <v>0</v>
      </c>
      <c r="G107" s="17">
        <f t="shared" si="4"/>
        <v>0</v>
      </c>
      <c r="H107" s="16">
        <v>0</v>
      </c>
      <c r="I107" s="16">
        <f>SUM(G107+H107)</f>
        <v>0</v>
      </c>
    </row>
    <row r="108" spans="1:9" ht="21" customHeight="1">
      <c r="A108" s="4">
        <v>112</v>
      </c>
      <c r="B108" s="5" t="s">
        <v>115</v>
      </c>
      <c r="C108" s="6"/>
      <c r="D108" s="4" t="s">
        <v>10</v>
      </c>
      <c r="E108" s="7" t="s">
        <v>10</v>
      </c>
      <c r="F108" s="8" t="s">
        <v>10</v>
      </c>
      <c r="G108" s="9" t="s">
        <v>10</v>
      </c>
      <c r="H108" s="9" t="s">
        <v>10</v>
      </c>
      <c r="I108" s="10" t="s">
        <v>10</v>
      </c>
    </row>
    <row r="109" spans="1:9" s="11" customFormat="1" ht="21" customHeight="1">
      <c r="A109" s="4">
        <v>113</v>
      </c>
      <c r="B109" s="5" t="s">
        <v>116</v>
      </c>
      <c r="C109" s="6"/>
      <c r="D109" s="4" t="s">
        <v>10</v>
      </c>
      <c r="E109" s="7" t="s">
        <v>10</v>
      </c>
      <c r="F109" s="8" t="s">
        <v>10</v>
      </c>
      <c r="G109" s="9" t="s">
        <v>10</v>
      </c>
      <c r="H109" s="9" t="s">
        <v>10</v>
      </c>
      <c r="I109" s="10" t="s">
        <v>10</v>
      </c>
    </row>
    <row r="110" spans="1:9" s="11" customFormat="1" ht="21" customHeight="1">
      <c r="A110" s="12">
        <v>114</v>
      </c>
      <c r="B110" s="13" t="s">
        <v>117</v>
      </c>
      <c r="C110" s="14"/>
      <c r="D110" s="15">
        <v>4</v>
      </c>
      <c r="E110" s="16">
        <v>760</v>
      </c>
      <c r="F110" s="15">
        <v>11</v>
      </c>
      <c r="G110" s="17">
        <f t="shared" si="4"/>
        <v>2090</v>
      </c>
      <c r="H110" s="16" t="e">
        <f>SUM(F110/C110*190-G110)</f>
        <v>#DIV/0!</v>
      </c>
      <c r="I110" s="16" t="e">
        <f>SUM(G110+H110)</f>
        <v>#DIV/0!</v>
      </c>
    </row>
    <row r="111" spans="1:9" ht="21" customHeight="1">
      <c r="A111" s="12">
        <v>115</v>
      </c>
      <c r="B111" s="13" t="s">
        <v>118</v>
      </c>
      <c r="C111" s="14"/>
      <c r="D111" s="15">
        <v>4</v>
      </c>
      <c r="E111" s="16">
        <v>760</v>
      </c>
      <c r="F111" s="15">
        <v>6</v>
      </c>
      <c r="G111" s="17">
        <f t="shared" si="4"/>
        <v>1140</v>
      </c>
      <c r="H111" s="16" t="e">
        <f>SUM(F111/C111*190-G111)</f>
        <v>#DIV/0!</v>
      </c>
      <c r="I111" s="16" t="e">
        <f>SUM(G111+H111)</f>
        <v>#DIV/0!</v>
      </c>
    </row>
    <row r="112" spans="1:9" ht="21" customHeight="1">
      <c r="A112" s="12">
        <v>116</v>
      </c>
      <c r="B112" s="13" t="s">
        <v>119</v>
      </c>
      <c r="C112" s="14"/>
      <c r="D112" s="15">
        <v>0</v>
      </c>
      <c r="E112" s="16">
        <v>0</v>
      </c>
      <c r="F112" s="15">
        <v>0</v>
      </c>
      <c r="G112" s="17">
        <f t="shared" si="4"/>
        <v>0</v>
      </c>
      <c r="H112" s="16">
        <v>0</v>
      </c>
      <c r="I112" s="16">
        <f>SUM(G112+H112)</f>
        <v>0</v>
      </c>
    </row>
    <row r="113" spans="1:9" ht="21" customHeight="1">
      <c r="A113" s="4">
        <v>117</v>
      </c>
      <c r="B113" s="5" t="s">
        <v>120</v>
      </c>
      <c r="C113" s="6"/>
      <c r="D113" s="4" t="s">
        <v>10</v>
      </c>
      <c r="E113" s="7" t="s">
        <v>10</v>
      </c>
      <c r="F113" s="8" t="s">
        <v>10</v>
      </c>
      <c r="G113" s="9" t="s">
        <v>10</v>
      </c>
      <c r="H113" s="9" t="s">
        <v>10</v>
      </c>
      <c r="I113" s="10" t="s">
        <v>10</v>
      </c>
    </row>
    <row r="114" spans="1:9" s="11" customFormat="1" ht="21" customHeight="1">
      <c r="A114" s="12">
        <v>118</v>
      </c>
      <c r="B114" s="13" t="s">
        <v>121</v>
      </c>
      <c r="C114" s="14"/>
      <c r="D114" s="15">
        <v>24</v>
      </c>
      <c r="E114" s="16">
        <v>4560</v>
      </c>
      <c r="F114" s="15">
        <v>0</v>
      </c>
      <c r="G114" s="17">
        <f t="shared" si="4"/>
        <v>0</v>
      </c>
      <c r="H114" s="16">
        <v>0</v>
      </c>
      <c r="I114" s="16">
        <f>SUM(G114+H114)</f>
        <v>0</v>
      </c>
    </row>
    <row r="115" spans="1:9" ht="21" customHeight="1">
      <c r="A115" s="12">
        <v>119</v>
      </c>
      <c r="B115" s="13" t="s">
        <v>122</v>
      </c>
      <c r="C115" s="14"/>
      <c r="D115" s="15">
        <v>0</v>
      </c>
      <c r="E115" s="16">
        <v>0</v>
      </c>
      <c r="F115" s="15">
        <v>0</v>
      </c>
      <c r="G115" s="17">
        <f t="shared" si="4"/>
        <v>0</v>
      </c>
      <c r="H115" s="16">
        <v>0</v>
      </c>
      <c r="I115" s="16">
        <f aca="true" t="shared" si="6" ref="I115:I123">SUM(G115+H115)</f>
        <v>0</v>
      </c>
    </row>
    <row r="116" spans="1:9" ht="21" customHeight="1">
      <c r="A116" s="12">
        <v>120</v>
      </c>
      <c r="B116" s="13" t="s">
        <v>123</v>
      </c>
      <c r="C116" s="14"/>
      <c r="D116" s="15">
        <v>0</v>
      </c>
      <c r="E116" s="16">
        <v>0</v>
      </c>
      <c r="F116" s="15">
        <v>0</v>
      </c>
      <c r="G116" s="17">
        <f t="shared" si="4"/>
        <v>0</v>
      </c>
      <c r="H116" s="16">
        <v>0</v>
      </c>
      <c r="I116" s="16">
        <f>SUM(G116+H116)</f>
        <v>0</v>
      </c>
    </row>
    <row r="117" spans="1:9" ht="21" customHeight="1">
      <c r="A117" s="12">
        <v>121</v>
      </c>
      <c r="B117" s="13" t="s">
        <v>124</v>
      </c>
      <c r="C117" s="14"/>
      <c r="D117" s="15">
        <v>8</v>
      </c>
      <c r="E117" s="16">
        <v>1520</v>
      </c>
      <c r="F117" s="15">
        <v>0</v>
      </c>
      <c r="G117" s="17">
        <f t="shared" si="4"/>
        <v>0</v>
      </c>
      <c r="H117" s="16">
        <v>0</v>
      </c>
      <c r="I117" s="16">
        <f t="shared" si="6"/>
        <v>0</v>
      </c>
    </row>
    <row r="118" spans="1:9" ht="21" customHeight="1">
      <c r="A118" s="4">
        <v>122</v>
      </c>
      <c r="B118" s="5" t="s">
        <v>125</v>
      </c>
      <c r="C118" s="6"/>
      <c r="D118" s="4" t="s">
        <v>10</v>
      </c>
      <c r="E118" s="7" t="s">
        <v>10</v>
      </c>
      <c r="F118" s="8" t="s">
        <v>10</v>
      </c>
      <c r="G118" s="9" t="s">
        <v>10</v>
      </c>
      <c r="H118" s="9" t="s">
        <v>10</v>
      </c>
      <c r="I118" s="10" t="s">
        <v>10</v>
      </c>
    </row>
    <row r="119" spans="1:9" ht="21" customHeight="1">
      <c r="A119" s="12">
        <v>123</v>
      </c>
      <c r="B119" s="13" t="s">
        <v>126</v>
      </c>
      <c r="C119" s="14"/>
      <c r="D119" s="15">
        <v>20</v>
      </c>
      <c r="E119" s="16">
        <v>3800</v>
      </c>
      <c r="F119" s="15">
        <v>2</v>
      </c>
      <c r="G119" s="17">
        <f t="shared" si="4"/>
        <v>380</v>
      </c>
      <c r="H119" s="16">
        <v>0</v>
      </c>
      <c r="I119" s="16">
        <f t="shared" si="6"/>
        <v>380</v>
      </c>
    </row>
    <row r="120" spans="1:9" ht="21" customHeight="1">
      <c r="A120" s="12">
        <v>124</v>
      </c>
      <c r="B120" s="13" t="s">
        <v>127</v>
      </c>
      <c r="C120" s="14"/>
      <c r="D120" s="15">
        <v>0</v>
      </c>
      <c r="E120" s="16">
        <v>0</v>
      </c>
      <c r="F120" s="15">
        <v>0</v>
      </c>
      <c r="G120" s="17">
        <f t="shared" si="4"/>
        <v>0</v>
      </c>
      <c r="H120" s="16">
        <v>0</v>
      </c>
      <c r="I120" s="16">
        <f t="shared" si="6"/>
        <v>0</v>
      </c>
    </row>
    <row r="121" spans="1:9" ht="21" customHeight="1">
      <c r="A121" s="12">
        <v>125</v>
      </c>
      <c r="B121" s="13" t="s">
        <v>128</v>
      </c>
      <c r="C121" s="14"/>
      <c r="D121" s="15">
        <v>16</v>
      </c>
      <c r="E121" s="16">
        <v>3040</v>
      </c>
      <c r="F121" s="15">
        <v>8</v>
      </c>
      <c r="G121" s="17">
        <f t="shared" si="4"/>
        <v>1520</v>
      </c>
      <c r="H121" s="16">
        <v>0</v>
      </c>
      <c r="I121" s="16">
        <f t="shared" si="6"/>
        <v>1520</v>
      </c>
    </row>
    <row r="122" spans="1:9" ht="21" customHeight="1">
      <c r="A122" s="12">
        <v>126</v>
      </c>
      <c r="B122" s="13" t="s">
        <v>129</v>
      </c>
      <c r="C122" s="14"/>
      <c r="D122" s="15">
        <v>4</v>
      </c>
      <c r="E122" s="16">
        <v>760</v>
      </c>
      <c r="F122" s="15">
        <v>0</v>
      </c>
      <c r="G122" s="17">
        <f t="shared" si="4"/>
        <v>0</v>
      </c>
      <c r="H122" s="16">
        <v>0</v>
      </c>
      <c r="I122" s="16">
        <f t="shared" si="6"/>
        <v>0</v>
      </c>
    </row>
    <row r="123" spans="1:9" ht="21" customHeight="1">
      <c r="A123" s="12">
        <v>127</v>
      </c>
      <c r="B123" s="13" t="s">
        <v>130</v>
      </c>
      <c r="C123" s="14"/>
      <c r="D123" s="15">
        <v>0</v>
      </c>
      <c r="E123" s="16">
        <v>0</v>
      </c>
      <c r="F123" s="15">
        <v>0</v>
      </c>
      <c r="G123" s="17">
        <f t="shared" si="4"/>
        <v>0</v>
      </c>
      <c r="H123" s="16">
        <v>0</v>
      </c>
      <c r="I123" s="16">
        <f t="shared" si="6"/>
        <v>0</v>
      </c>
    </row>
    <row r="124" spans="1:9" ht="21" customHeight="1">
      <c r="A124" s="4">
        <v>129</v>
      </c>
      <c r="B124" s="5" t="s">
        <v>131</v>
      </c>
      <c r="C124" s="6"/>
      <c r="D124" s="4" t="s">
        <v>10</v>
      </c>
      <c r="E124" s="7" t="s">
        <v>10</v>
      </c>
      <c r="F124" s="8" t="s">
        <v>10</v>
      </c>
      <c r="G124" s="9" t="s">
        <v>10</v>
      </c>
      <c r="H124" s="9" t="s">
        <v>10</v>
      </c>
      <c r="I124" s="10" t="s">
        <v>10</v>
      </c>
    </row>
    <row r="125" spans="1:9" ht="21" customHeight="1">
      <c r="A125" s="12">
        <v>130</v>
      </c>
      <c r="B125" s="13" t="s">
        <v>132</v>
      </c>
      <c r="C125" s="14"/>
      <c r="D125" s="15">
        <v>16</v>
      </c>
      <c r="E125" s="16">
        <v>3040</v>
      </c>
      <c r="F125" s="15">
        <v>0</v>
      </c>
      <c r="G125" s="17">
        <f t="shared" si="4"/>
        <v>0</v>
      </c>
      <c r="H125" s="16">
        <v>0</v>
      </c>
      <c r="I125" s="16">
        <f aca="true" t="shared" si="7" ref="I125:I131">SUM(G125+H125)</f>
        <v>0</v>
      </c>
    </row>
    <row r="126" spans="1:9" ht="21" customHeight="1">
      <c r="A126" s="12">
        <v>131</v>
      </c>
      <c r="B126" s="13" t="s">
        <v>133</v>
      </c>
      <c r="C126" s="14"/>
      <c r="D126" s="15">
        <v>0</v>
      </c>
      <c r="E126" s="16">
        <v>0</v>
      </c>
      <c r="F126" s="15">
        <v>0</v>
      </c>
      <c r="G126" s="17">
        <f t="shared" si="4"/>
        <v>0</v>
      </c>
      <c r="H126" s="16">
        <v>0</v>
      </c>
      <c r="I126" s="16">
        <f t="shared" si="7"/>
        <v>0</v>
      </c>
    </row>
    <row r="127" spans="1:9" s="11" customFormat="1" ht="21" customHeight="1">
      <c r="A127" s="12">
        <v>132</v>
      </c>
      <c r="B127" s="13" t="s">
        <v>134</v>
      </c>
      <c r="C127" s="14"/>
      <c r="D127" s="15">
        <v>0</v>
      </c>
      <c r="E127" s="16">
        <v>0</v>
      </c>
      <c r="F127" s="15">
        <v>0</v>
      </c>
      <c r="G127" s="17">
        <f t="shared" si="4"/>
        <v>0</v>
      </c>
      <c r="H127" s="16">
        <v>0</v>
      </c>
      <c r="I127" s="16">
        <f t="shared" si="7"/>
        <v>0</v>
      </c>
    </row>
    <row r="128" spans="1:9" ht="21" customHeight="1">
      <c r="A128" s="12">
        <v>133</v>
      </c>
      <c r="B128" s="13" t="s">
        <v>135</v>
      </c>
      <c r="C128" s="14"/>
      <c r="D128" s="15">
        <v>0</v>
      </c>
      <c r="E128" s="16">
        <v>0</v>
      </c>
      <c r="F128" s="15">
        <v>0</v>
      </c>
      <c r="G128" s="17">
        <f t="shared" si="4"/>
        <v>0</v>
      </c>
      <c r="H128" s="16">
        <v>0</v>
      </c>
      <c r="I128" s="16">
        <f t="shared" si="7"/>
        <v>0</v>
      </c>
    </row>
    <row r="129" spans="1:9" ht="21" customHeight="1">
      <c r="A129" s="12">
        <v>134</v>
      </c>
      <c r="B129" s="13" t="s">
        <v>136</v>
      </c>
      <c r="C129" s="14"/>
      <c r="D129" s="15">
        <v>0</v>
      </c>
      <c r="E129" s="16">
        <v>0</v>
      </c>
      <c r="F129" s="15">
        <v>0</v>
      </c>
      <c r="G129" s="17">
        <f t="shared" si="4"/>
        <v>0</v>
      </c>
      <c r="H129" s="16">
        <v>0</v>
      </c>
      <c r="I129" s="16">
        <f t="shared" si="7"/>
        <v>0</v>
      </c>
    </row>
    <row r="130" spans="1:9" s="11" customFormat="1" ht="21" customHeight="1">
      <c r="A130" s="12">
        <v>135</v>
      </c>
      <c r="B130" s="13" t="s">
        <v>137</v>
      </c>
      <c r="C130" s="14"/>
      <c r="D130" s="15">
        <v>0</v>
      </c>
      <c r="E130" s="16">
        <v>0</v>
      </c>
      <c r="F130" s="15">
        <v>0</v>
      </c>
      <c r="G130" s="17">
        <f t="shared" si="4"/>
        <v>0</v>
      </c>
      <c r="H130" s="16">
        <v>0</v>
      </c>
      <c r="I130" s="16">
        <f t="shared" si="7"/>
        <v>0</v>
      </c>
    </row>
    <row r="131" spans="1:9" ht="21" customHeight="1">
      <c r="A131" s="12">
        <v>136</v>
      </c>
      <c r="B131" s="13" t="s">
        <v>138</v>
      </c>
      <c r="C131" s="14"/>
      <c r="D131" s="15">
        <v>0</v>
      </c>
      <c r="E131" s="16">
        <v>0</v>
      </c>
      <c r="F131" s="15">
        <v>0</v>
      </c>
      <c r="G131" s="17">
        <f t="shared" si="4"/>
        <v>0</v>
      </c>
      <c r="H131" s="16">
        <v>0</v>
      </c>
      <c r="I131" s="16">
        <f t="shared" si="7"/>
        <v>0</v>
      </c>
    </row>
    <row r="132" spans="1:9" ht="21" customHeight="1">
      <c r="A132" s="4">
        <v>138</v>
      </c>
      <c r="B132" s="5" t="s">
        <v>139</v>
      </c>
      <c r="C132" s="6"/>
      <c r="D132" s="4" t="s">
        <v>10</v>
      </c>
      <c r="E132" s="7" t="s">
        <v>10</v>
      </c>
      <c r="F132" s="8" t="s">
        <v>10</v>
      </c>
      <c r="G132" s="9" t="s">
        <v>10</v>
      </c>
      <c r="H132" s="9" t="s">
        <v>10</v>
      </c>
      <c r="I132" s="10" t="s">
        <v>10</v>
      </c>
    </row>
    <row r="133" spans="1:9" ht="21" customHeight="1">
      <c r="A133" s="4">
        <v>139</v>
      </c>
      <c r="B133" s="5" t="s">
        <v>140</v>
      </c>
      <c r="C133" s="6"/>
      <c r="D133" s="4" t="s">
        <v>10</v>
      </c>
      <c r="E133" s="7" t="s">
        <v>10</v>
      </c>
      <c r="F133" s="8" t="s">
        <v>10</v>
      </c>
      <c r="G133" s="9" t="s">
        <v>10</v>
      </c>
      <c r="H133" s="9" t="s">
        <v>10</v>
      </c>
      <c r="I133" s="10" t="s">
        <v>10</v>
      </c>
    </row>
    <row r="134" spans="1:9" s="11" customFormat="1" ht="21" customHeight="1">
      <c r="A134" s="12">
        <v>140</v>
      </c>
      <c r="B134" s="13" t="s">
        <v>141</v>
      </c>
      <c r="C134" s="14"/>
      <c r="D134" s="15">
        <v>16</v>
      </c>
      <c r="E134" s="16">
        <v>3040</v>
      </c>
      <c r="F134" s="15">
        <v>16</v>
      </c>
      <c r="G134" s="17">
        <f t="shared" si="4"/>
        <v>3040</v>
      </c>
      <c r="H134" s="16">
        <v>0</v>
      </c>
      <c r="I134" s="16">
        <f>SUM(G134+H134)</f>
        <v>3040</v>
      </c>
    </row>
    <row r="135" spans="1:9" s="11" customFormat="1" ht="21" customHeight="1">
      <c r="A135" s="12">
        <v>141</v>
      </c>
      <c r="B135" s="13" t="s">
        <v>142</v>
      </c>
      <c r="C135" s="14"/>
      <c r="D135" s="15">
        <v>0</v>
      </c>
      <c r="E135" s="16">
        <v>0</v>
      </c>
      <c r="F135" s="15">
        <v>0</v>
      </c>
      <c r="G135" s="17">
        <f t="shared" si="4"/>
        <v>0</v>
      </c>
      <c r="H135" s="16">
        <v>0</v>
      </c>
      <c r="I135" s="16">
        <f>SUM(G135+H135)</f>
        <v>0</v>
      </c>
    </row>
    <row r="136" spans="1:9" ht="21" customHeight="1">
      <c r="A136" s="12">
        <v>142</v>
      </c>
      <c r="B136" s="13" t="s">
        <v>143</v>
      </c>
      <c r="C136" s="14"/>
      <c r="D136" s="15">
        <v>0</v>
      </c>
      <c r="E136" s="16">
        <v>0</v>
      </c>
      <c r="F136" s="15">
        <v>0</v>
      </c>
      <c r="G136" s="17">
        <f t="shared" si="4"/>
        <v>0</v>
      </c>
      <c r="H136" s="16">
        <v>0</v>
      </c>
      <c r="I136" s="16">
        <f>SUM(G136+H136)</f>
        <v>0</v>
      </c>
    </row>
    <row r="137" spans="1:9" ht="21" customHeight="1">
      <c r="A137" s="4">
        <v>143</v>
      </c>
      <c r="B137" s="5" t="s">
        <v>144</v>
      </c>
      <c r="C137" s="6"/>
      <c r="D137" s="4" t="s">
        <v>10</v>
      </c>
      <c r="E137" s="7" t="s">
        <v>10</v>
      </c>
      <c r="F137" s="8" t="s">
        <v>10</v>
      </c>
      <c r="G137" s="9" t="s">
        <v>10</v>
      </c>
      <c r="H137" s="9" t="s">
        <v>10</v>
      </c>
      <c r="I137" s="10" t="s">
        <v>10</v>
      </c>
    </row>
    <row r="138" spans="1:9" ht="21" customHeight="1">
      <c r="A138" s="12">
        <v>144</v>
      </c>
      <c r="B138" s="13" t="s">
        <v>145</v>
      </c>
      <c r="C138" s="14"/>
      <c r="D138" s="15">
        <v>16</v>
      </c>
      <c r="E138" s="16">
        <v>3040</v>
      </c>
      <c r="F138" s="15">
        <v>12</v>
      </c>
      <c r="G138" s="17">
        <f aca="true" t="shared" si="8" ref="G138:G145">SUM(F138*190)</f>
        <v>2280</v>
      </c>
      <c r="H138" s="16">
        <v>0</v>
      </c>
      <c r="I138" s="16">
        <f>SUM(G138+H138)</f>
        <v>2280</v>
      </c>
    </row>
    <row r="139" spans="1:9" ht="21" customHeight="1">
      <c r="A139" s="12">
        <v>145</v>
      </c>
      <c r="B139" s="13" t="s">
        <v>146</v>
      </c>
      <c r="C139" s="14"/>
      <c r="D139" s="15">
        <v>16</v>
      </c>
      <c r="E139" s="16">
        <v>3040</v>
      </c>
      <c r="F139" s="15">
        <v>7</v>
      </c>
      <c r="G139" s="17">
        <f t="shared" si="8"/>
        <v>1330</v>
      </c>
      <c r="H139" s="16">
        <v>0</v>
      </c>
      <c r="I139" s="16">
        <f>SUM(G139+H139)</f>
        <v>1330</v>
      </c>
    </row>
    <row r="140" spans="1:9" ht="21" customHeight="1">
      <c r="A140" s="12">
        <v>146</v>
      </c>
      <c r="B140" s="13" t="s">
        <v>147</v>
      </c>
      <c r="C140" s="14"/>
      <c r="D140" s="15">
        <v>0</v>
      </c>
      <c r="E140" s="16">
        <v>0</v>
      </c>
      <c r="F140" s="15">
        <v>0</v>
      </c>
      <c r="G140" s="17">
        <f t="shared" si="8"/>
        <v>0</v>
      </c>
      <c r="H140" s="16">
        <v>0</v>
      </c>
      <c r="I140" s="16">
        <f>SUM(G140+H140)</f>
        <v>0</v>
      </c>
    </row>
    <row r="141" spans="1:9" s="11" customFormat="1" ht="21" customHeight="1">
      <c r="A141" s="4">
        <v>148</v>
      </c>
      <c r="B141" s="5" t="s">
        <v>148</v>
      </c>
      <c r="C141" s="6"/>
      <c r="D141" s="4" t="s">
        <v>10</v>
      </c>
      <c r="E141" s="7" t="s">
        <v>10</v>
      </c>
      <c r="F141" s="8" t="s">
        <v>10</v>
      </c>
      <c r="G141" s="9" t="s">
        <v>10</v>
      </c>
      <c r="H141" s="9" t="s">
        <v>10</v>
      </c>
      <c r="I141" s="10" t="s">
        <v>10</v>
      </c>
    </row>
    <row r="142" spans="1:9" ht="30.75" customHeight="1">
      <c r="A142" s="12">
        <v>149</v>
      </c>
      <c r="B142" s="13" t="s">
        <v>149</v>
      </c>
      <c r="C142" s="14"/>
      <c r="D142" s="15">
        <v>28</v>
      </c>
      <c r="E142" s="16">
        <v>5320</v>
      </c>
      <c r="F142" s="15">
        <v>4</v>
      </c>
      <c r="G142" s="17">
        <f t="shared" si="8"/>
        <v>760</v>
      </c>
      <c r="H142" s="16" t="e">
        <f>SUM(F142/C142*190-G142)</f>
        <v>#DIV/0!</v>
      </c>
      <c r="I142" s="16" t="e">
        <f>SUM(G142+H142)</f>
        <v>#DIV/0!</v>
      </c>
    </row>
    <row r="143" spans="1:9" ht="21.75" customHeight="1">
      <c r="A143" s="12">
        <v>150</v>
      </c>
      <c r="B143" s="13" t="s">
        <v>150</v>
      </c>
      <c r="C143" s="14"/>
      <c r="D143" s="15">
        <v>30</v>
      </c>
      <c r="E143" s="16">
        <v>5700</v>
      </c>
      <c r="F143" s="15">
        <v>24</v>
      </c>
      <c r="G143" s="17">
        <f t="shared" si="8"/>
        <v>4560</v>
      </c>
      <c r="H143" s="16">
        <v>0</v>
      </c>
      <c r="I143" s="16">
        <f>SUM(G143+H143)</f>
        <v>4560</v>
      </c>
    </row>
    <row r="144" spans="1:9" ht="21.75" customHeight="1">
      <c r="A144" s="4">
        <v>152</v>
      </c>
      <c r="B144" s="5" t="s">
        <v>151</v>
      </c>
      <c r="C144" s="6"/>
      <c r="D144" s="4" t="s">
        <v>10</v>
      </c>
      <c r="E144" s="7" t="s">
        <v>10</v>
      </c>
      <c r="F144" s="8" t="s">
        <v>10</v>
      </c>
      <c r="G144" s="9" t="s">
        <v>10</v>
      </c>
      <c r="H144" s="9" t="s">
        <v>10</v>
      </c>
      <c r="I144" s="10" t="s">
        <v>10</v>
      </c>
    </row>
    <row r="145" spans="1:9" ht="21.75" customHeight="1">
      <c r="A145" s="12">
        <v>153</v>
      </c>
      <c r="B145" s="13" t="s">
        <v>152</v>
      </c>
      <c r="C145" s="14"/>
      <c r="D145" s="15">
        <v>40</v>
      </c>
      <c r="E145" s="16">
        <v>7600</v>
      </c>
      <c r="F145" s="15">
        <v>0</v>
      </c>
      <c r="G145" s="17">
        <f t="shared" si="8"/>
        <v>0</v>
      </c>
      <c r="H145" s="16">
        <v>0</v>
      </c>
      <c r="I145" s="16">
        <f>SUM(G145+H145)</f>
        <v>0</v>
      </c>
    </row>
    <row r="146" spans="1:9" ht="21.75" customHeight="1">
      <c r="A146" s="4">
        <v>154</v>
      </c>
      <c r="B146" s="5" t="s">
        <v>153</v>
      </c>
      <c r="C146" s="6"/>
      <c r="D146" s="4" t="s">
        <v>10</v>
      </c>
      <c r="E146" s="7" t="s">
        <v>10</v>
      </c>
      <c r="F146" s="8" t="s">
        <v>10</v>
      </c>
      <c r="G146" s="9" t="s">
        <v>10</v>
      </c>
      <c r="H146" s="9" t="s">
        <v>10</v>
      </c>
      <c r="I146" s="10" t="s">
        <v>10</v>
      </c>
    </row>
    <row r="147" spans="1:9" s="11" customFormat="1" ht="21.75" customHeight="1">
      <c r="A147" s="12">
        <v>155</v>
      </c>
      <c r="B147" s="13" t="s">
        <v>154</v>
      </c>
      <c r="C147" s="14"/>
      <c r="D147" s="15">
        <v>4</v>
      </c>
      <c r="E147" s="16">
        <f>SUM(D147*190)</f>
        <v>760</v>
      </c>
      <c r="F147" s="15">
        <v>4</v>
      </c>
      <c r="G147" s="17">
        <f t="shared" si="4"/>
        <v>760</v>
      </c>
      <c r="H147" s="16">
        <v>0</v>
      </c>
      <c r="I147" s="16">
        <f>SUM(G147+H147)</f>
        <v>760</v>
      </c>
    </row>
    <row r="148" spans="1:9" s="11" customFormat="1" ht="21.75" customHeight="1">
      <c r="A148" s="12">
        <v>156</v>
      </c>
      <c r="B148" s="13" t="s">
        <v>155</v>
      </c>
      <c r="C148" s="14"/>
      <c r="D148" s="15">
        <v>1</v>
      </c>
      <c r="E148" s="16">
        <f aca="true" t="shared" si="9" ref="E148:E159">SUM(D148*190)</f>
        <v>190</v>
      </c>
      <c r="F148" s="15">
        <v>1</v>
      </c>
      <c r="G148" s="17">
        <f t="shared" si="4"/>
        <v>190</v>
      </c>
      <c r="H148" s="16">
        <v>0</v>
      </c>
      <c r="I148" s="16">
        <f aca="true" t="shared" si="10" ref="I148:I159">SUM(G148+H148)</f>
        <v>190</v>
      </c>
    </row>
    <row r="149" spans="1:9" ht="33" customHeight="1">
      <c r="A149" s="12">
        <v>157</v>
      </c>
      <c r="B149" s="13" t="s">
        <v>156</v>
      </c>
      <c r="C149" s="14"/>
      <c r="D149" s="15">
        <v>4</v>
      </c>
      <c r="E149" s="16">
        <f t="shared" si="9"/>
        <v>760</v>
      </c>
      <c r="F149" s="15">
        <v>4</v>
      </c>
      <c r="G149" s="17">
        <f t="shared" si="4"/>
        <v>760</v>
      </c>
      <c r="H149" s="16">
        <v>0</v>
      </c>
      <c r="I149" s="16">
        <f t="shared" si="10"/>
        <v>760</v>
      </c>
    </row>
    <row r="150" spans="1:9" ht="19.5" customHeight="1">
      <c r="A150" s="12">
        <v>158</v>
      </c>
      <c r="B150" s="13" t="s">
        <v>157</v>
      </c>
      <c r="C150" s="14"/>
      <c r="D150" s="15">
        <v>2</v>
      </c>
      <c r="E150" s="16">
        <f t="shared" si="9"/>
        <v>380</v>
      </c>
      <c r="F150" s="15">
        <v>4</v>
      </c>
      <c r="G150" s="17">
        <f aca="true" t="shared" si="11" ref="G150:G159">SUM(F150*190)</f>
        <v>760</v>
      </c>
      <c r="H150" s="16">
        <v>0</v>
      </c>
      <c r="I150" s="16">
        <f t="shared" si="10"/>
        <v>760</v>
      </c>
    </row>
    <row r="151" spans="1:9" ht="19.5" customHeight="1">
      <c r="A151" s="12">
        <v>159</v>
      </c>
      <c r="B151" s="13" t="s">
        <v>158</v>
      </c>
      <c r="C151" s="14"/>
      <c r="D151" s="15">
        <v>4</v>
      </c>
      <c r="E151" s="16">
        <f t="shared" si="9"/>
        <v>760</v>
      </c>
      <c r="F151" s="15">
        <v>4</v>
      </c>
      <c r="G151" s="17">
        <f t="shared" si="11"/>
        <v>760</v>
      </c>
      <c r="H151" s="16">
        <v>0</v>
      </c>
      <c r="I151" s="16">
        <f t="shared" si="10"/>
        <v>760</v>
      </c>
    </row>
    <row r="152" spans="1:9" ht="19.5" customHeight="1">
      <c r="A152" s="12">
        <v>160</v>
      </c>
      <c r="B152" s="13" t="s">
        <v>159</v>
      </c>
      <c r="C152" s="14"/>
      <c r="D152" s="15">
        <v>1</v>
      </c>
      <c r="E152" s="16">
        <f t="shared" si="9"/>
        <v>190</v>
      </c>
      <c r="F152" s="15">
        <v>1</v>
      </c>
      <c r="G152" s="17">
        <f t="shared" si="11"/>
        <v>190</v>
      </c>
      <c r="H152" s="16">
        <v>0</v>
      </c>
      <c r="I152" s="16">
        <f t="shared" si="10"/>
        <v>190</v>
      </c>
    </row>
    <row r="153" spans="1:9" ht="30" customHeight="1">
      <c r="A153" s="12">
        <f aca="true" t="shared" si="12" ref="A153:A159">A152+1</f>
        <v>161</v>
      </c>
      <c r="B153" s="13" t="s">
        <v>160</v>
      </c>
      <c r="C153" s="14"/>
      <c r="D153" s="15">
        <v>3</v>
      </c>
      <c r="E153" s="16">
        <f t="shared" si="9"/>
        <v>570</v>
      </c>
      <c r="F153" s="15">
        <v>2</v>
      </c>
      <c r="G153" s="17">
        <f t="shared" si="11"/>
        <v>380</v>
      </c>
      <c r="H153" s="16">
        <v>0</v>
      </c>
      <c r="I153" s="16">
        <f t="shared" si="10"/>
        <v>380</v>
      </c>
    </row>
    <row r="154" spans="1:9" ht="30" customHeight="1">
      <c r="A154" s="12">
        <f t="shared" si="12"/>
        <v>162</v>
      </c>
      <c r="B154" s="13" t="s">
        <v>161</v>
      </c>
      <c r="C154" s="14"/>
      <c r="D154" s="15">
        <v>3</v>
      </c>
      <c r="E154" s="16">
        <f t="shared" si="9"/>
        <v>570</v>
      </c>
      <c r="F154" s="15">
        <v>0.5</v>
      </c>
      <c r="G154" s="17">
        <f t="shared" si="11"/>
        <v>95</v>
      </c>
      <c r="H154" s="16">
        <v>0</v>
      </c>
      <c r="I154" s="16">
        <f t="shared" si="10"/>
        <v>95</v>
      </c>
    </row>
    <row r="155" spans="1:9" ht="30" customHeight="1">
      <c r="A155" s="12">
        <f t="shared" si="12"/>
        <v>163</v>
      </c>
      <c r="B155" s="13" t="s">
        <v>162</v>
      </c>
      <c r="C155" s="14"/>
      <c r="D155" s="15">
        <v>3</v>
      </c>
      <c r="E155" s="16">
        <f t="shared" si="9"/>
        <v>570</v>
      </c>
      <c r="F155" s="15">
        <v>0.5</v>
      </c>
      <c r="G155" s="17">
        <f t="shared" si="11"/>
        <v>95</v>
      </c>
      <c r="H155" s="16">
        <v>0</v>
      </c>
      <c r="I155" s="16">
        <f t="shared" si="10"/>
        <v>95</v>
      </c>
    </row>
    <row r="156" spans="1:9" ht="23.25" customHeight="1">
      <c r="A156" s="12">
        <f t="shared" si="12"/>
        <v>164</v>
      </c>
      <c r="B156" s="13" t="s">
        <v>163</v>
      </c>
      <c r="C156" s="14"/>
      <c r="D156" s="15">
        <v>2</v>
      </c>
      <c r="E156" s="16">
        <f t="shared" si="9"/>
        <v>380</v>
      </c>
      <c r="F156" s="15">
        <v>2</v>
      </c>
      <c r="G156" s="17">
        <f t="shared" si="11"/>
        <v>380</v>
      </c>
      <c r="H156" s="16">
        <v>0</v>
      </c>
      <c r="I156" s="16">
        <f t="shared" si="10"/>
        <v>380</v>
      </c>
    </row>
    <row r="157" spans="1:9" ht="23.25" customHeight="1">
      <c r="A157" s="12">
        <f t="shared" si="12"/>
        <v>165</v>
      </c>
      <c r="B157" s="13" t="s">
        <v>164</v>
      </c>
      <c r="C157" s="14"/>
      <c r="D157" s="15">
        <v>3</v>
      </c>
      <c r="E157" s="16">
        <f t="shared" si="9"/>
        <v>570</v>
      </c>
      <c r="F157" s="15">
        <v>3</v>
      </c>
      <c r="G157" s="17">
        <f t="shared" si="11"/>
        <v>570</v>
      </c>
      <c r="H157" s="16">
        <v>0</v>
      </c>
      <c r="I157" s="16">
        <f t="shared" si="10"/>
        <v>570</v>
      </c>
    </row>
    <row r="158" spans="1:9" ht="23.25" customHeight="1">
      <c r="A158" s="12">
        <f t="shared" si="12"/>
        <v>166</v>
      </c>
      <c r="B158" s="13" t="s">
        <v>165</v>
      </c>
      <c r="C158" s="14"/>
      <c r="D158" s="15">
        <v>8</v>
      </c>
      <c r="E158" s="16">
        <f t="shared" si="9"/>
        <v>1520</v>
      </c>
      <c r="F158" s="15">
        <v>7</v>
      </c>
      <c r="G158" s="17">
        <f t="shared" si="11"/>
        <v>1330</v>
      </c>
      <c r="H158" s="16">
        <v>0</v>
      </c>
      <c r="I158" s="16">
        <f t="shared" si="10"/>
        <v>1330</v>
      </c>
    </row>
    <row r="159" spans="1:9" ht="23.25" customHeight="1">
      <c r="A159" s="12">
        <f t="shared" si="12"/>
        <v>167</v>
      </c>
      <c r="B159" s="13" t="s">
        <v>166</v>
      </c>
      <c r="C159" s="14"/>
      <c r="D159" s="15">
        <v>2</v>
      </c>
      <c r="E159" s="16">
        <f t="shared" si="9"/>
        <v>380</v>
      </c>
      <c r="F159" s="15">
        <v>1</v>
      </c>
      <c r="G159" s="17">
        <f t="shared" si="11"/>
        <v>190</v>
      </c>
      <c r="H159" s="16">
        <v>0</v>
      </c>
      <c r="I159" s="16">
        <f t="shared" si="10"/>
        <v>190</v>
      </c>
    </row>
    <row r="160" spans="1:9" ht="30" customHeight="1">
      <c r="A160" s="18" t="s">
        <v>167</v>
      </c>
      <c r="B160" s="19" t="s">
        <v>10</v>
      </c>
      <c r="C160" s="12"/>
      <c r="D160" s="20">
        <f aca="true" t="shared" si="13" ref="D160:I160">SUM(D2:D159)</f>
        <v>844</v>
      </c>
      <c r="E160" s="21">
        <f t="shared" si="13"/>
        <v>164880</v>
      </c>
      <c r="F160" s="20">
        <f t="shared" si="13"/>
        <v>453.5</v>
      </c>
      <c r="G160" s="21">
        <f t="shared" si="13"/>
        <v>89945</v>
      </c>
      <c r="H160" s="21" t="e">
        <f t="shared" si="13"/>
        <v>#DIV/0!</v>
      </c>
      <c r="I160" s="21" t="e">
        <f t="shared" si="13"/>
        <v>#DIV/0!</v>
      </c>
    </row>
    <row r="161" spans="1:9" ht="25.5" customHeight="1">
      <c r="A161" s="22"/>
      <c r="B161" s="23"/>
      <c r="C161" s="24"/>
      <c r="D161" s="24"/>
      <c r="E161" s="25"/>
      <c r="F161" s="24"/>
      <c r="G161" s="25"/>
      <c r="H161" s="25"/>
      <c r="I161" s="25"/>
    </row>
    <row r="162" spans="1:9" ht="20.25" customHeight="1">
      <c r="A162" s="22"/>
      <c r="B162" s="13" t="s">
        <v>168</v>
      </c>
      <c r="C162" s="12"/>
      <c r="D162" s="12"/>
      <c r="E162" s="25"/>
      <c r="F162" s="24"/>
      <c r="G162" s="25"/>
      <c r="H162" s="25"/>
      <c r="I162" s="25"/>
    </row>
    <row r="163" spans="1:9" ht="20.25" customHeight="1">
      <c r="A163" s="22"/>
      <c r="B163" s="13"/>
      <c r="C163" s="12"/>
      <c r="D163" s="12"/>
      <c r="E163" s="26" t="s">
        <v>169</v>
      </c>
      <c r="F163" s="24"/>
      <c r="G163" s="25"/>
      <c r="H163" s="25"/>
      <c r="I163" s="25"/>
    </row>
    <row r="164" spans="1:9" ht="20.25" customHeight="1">
      <c r="A164" s="22"/>
      <c r="B164" s="13" t="s">
        <v>170</v>
      </c>
      <c r="C164" s="15"/>
      <c r="D164" s="12" t="s">
        <v>171</v>
      </c>
      <c r="E164" s="25" t="s">
        <v>172</v>
      </c>
      <c r="F164" s="24"/>
      <c r="G164" s="25"/>
      <c r="H164" s="25"/>
      <c r="I164" s="25"/>
    </row>
    <row r="165" spans="1:9" ht="20.25" customHeight="1">
      <c r="A165" s="22"/>
      <c r="B165" s="13" t="s">
        <v>173</v>
      </c>
      <c r="C165" s="15"/>
      <c r="D165" s="12" t="s">
        <v>171</v>
      </c>
      <c r="E165" s="27" t="s">
        <v>174</v>
      </c>
      <c r="F165" s="24"/>
      <c r="G165" s="25"/>
      <c r="H165" s="25"/>
      <c r="I165" s="25"/>
    </row>
  </sheetData>
  <sheetProtection/>
  <printOptions horizontalCentered="1"/>
  <pageMargins left="0.1" right="0.1" top="1" bottom="0.5" header="0.3" footer="0.25"/>
  <pageSetup horizontalDpi="600" verticalDpi="600" orientation="landscape" scale="95" r:id="rId1"/>
  <headerFooter alignWithMargins="0">
    <oddHeader>&amp;C&amp;"MS Sans Serif,Bold"&amp;16Baptist Health System, Inc. (Site ID: 115358) - Security Command Center 
(Project ID: 17366) - Estimate to Complete Report for Week Ending 11/30/04</oddHeader>
    <oddFooter>&amp;L&amp;F&amp;C                                             Page &amp;P of &amp;N&amp;RDate: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www.bestitdocuments.com</Manager>
  <Company>www.bestitdocuments.com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www.bestitdocuments.com</dc:creator>
  <cp:keywords>www.bestitdocuments.com</cp:keywords>
  <dc:description>www.bestitdocuments.com</dc:description>
  <cp:lastModifiedBy>CP1</cp:lastModifiedBy>
  <dcterms:created xsi:type="dcterms:W3CDTF">2013-07-08T03:53:47Z</dcterms:created>
  <dcterms:modified xsi:type="dcterms:W3CDTF">2013-07-08T03:55:16Z</dcterms:modified>
  <cp:category>www.bestitdocuments.com</cp:category>
  <cp:version/>
  <cp:contentType/>
  <cp:contentStatus/>
</cp:coreProperties>
</file>