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<sst xmlns="http://schemas.openxmlformats.org/spreadsheetml/2006/main" count="50" uniqueCount="48">
  <si>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GB</t>
  </si>
  <si>
    <t>KB</t>
  </si>
  <si>
    <t>B</t>
  </si>
  <si>
    <t>bits</t>
  </si>
  <si>
    <t>Kb/s</t>
  </si>
  <si>
    <t>b/s</t>
  </si>
  <si>
    <t>Minutes</t>
  </si>
  <si>
    <t>Hours</t>
  </si>
  <si>
    <t>bandwidth = window size * latency</t>
  </si>
  <si>
    <t>Window Size in KB</t>
  </si>
  <si>
    <t>Latency in msec</t>
  </si>
  <si>
    <t>throughput = time to transfer + size / bandwidth</t>
  </si>
  <si>
    <t>Window siize in B</t>
  </si>
  <si>
    <t>in bits</t>
  </si>
  <si>
    <t>in sec</t>
  </si>
  <si>
    <t>Seconds</t>
  </si>
  <si>
    <t>Mbps</t>
  </si>
  <si>
    <t>Kbps</t>
  </si>
  <si>
    <t>&lt;- Enter the average LATENCY from source to destination, in miliseconds, here</t>
  </si>
  <si>
    <t>Bandwidth and Time Calculator for TCP-based applications on Long-Fat networks</t>
  </si>
  <si>
    <t>&lt;- Enter the MINIMUM bandwidth on the connection from source to destination here, in megaBITS per second</t>
  </si>
  <si>
    <t>&lt;- Enter the TCP window size in kiloBYTES determined by the Destination here (varies depending on Operating System)</t>
  </si>
  <si>
    <t>Total packets to send</t>
  </si>
  <si>
    <t>IP and TCP overhead per packet</t>
  </si>
  <si>
    <t>Header Overhead</t>
  </si>
  <si>
    <t>bits to send after overhead</t>
  </si>
  <si>
    <t>Total BYTES to send avert overhead</t>
  </si>
  <si>
    <t>(% overhead)</t>
  </si>
  <si>
    <t>Available Bandwidth</t>
  </si>
  <si>
    <t>CALCULATIONS</t>
  </si>
  <si>
    <t>TCP Window Size</t>
  </si>
  <si>
    <t>Latency</t>
  </si>
  <si>
    <t>&lt;- Enter the amount of DATA you wish to transfer using TCP applications here, in megaBYTES</t>
  </si>
  <si>
    <t>IP Header length</t>
  </si>
  <si>
    <t>TCP header length</t>
  </si>
  <si>
    <t>&lt;- Enter the max MTU size here (use with caution - most use Ethernet, which is 1500 bytes)</t>
  </si>
  <si>
    <t>MTU (in Bytes)</t>
  </si>
  <si>
    <t>&lt;- Enter the IP header length. (use with caution - without IP options, most are 20 bytes)</t>
  </si>
  <si>
    <t>&lt;- Enter the TCP header length. (use with caution - without IP options, most are 20 bytes)</t>
  </si>
  <si>
    <t>bits/second (bps)</t>
  </si>
  <si>
    <t>MB to send</t>
  </si>
  <si>
    <t>Available Bandwidth (Mbps)</t>
  </si>
  <si>
    <t>Empirical Data</t>
  </si>
  <si>
    <t>Theoretical Limits</t>
  </si>
  <si>
    <t>Total Time To Transfer Data</t>
  </si>
  <si>
    <t>Effective Throughtput Rate</t>
  </si>
  <si>
    <r>
      <t xml:space="preserve">You may alter the fields in </t>
    </r>
    <r>
      <rPr>
        <b/>
        <sz val="12"/>
        <color indexed="57"/>
        <rFont val="Times New Roman"/>
        <family val="1"/>
      </rPr>
      <t>Green</t>
    </r>
    <r>
      <rPr>
        <sz val="12"/>
        <rFont val="Times New Roman"/>
        <family val="1"/>
      </rPr>
      <t xml:space="preserve"> for your particular situation.</t>
    </r>
  </si>
  <si>
    <t>www.bestitdocuments.com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</si>
</sst>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00"/>
    <numFmt numFmtId="167" formatCode="0.0000"/>
    <numFmt numFmtId="168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2"/>
      <color indexed="5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1" xfId="0" applyFont="1" applyBorder="1" applyAlignment="1" quotePrefix="1">
      <alignment vertical="top" wrapText="1"/>
    </xf>
    <xf numFmtId="0" fontId="3" fillId="33" borderId="12" xfId="0" applyFont="1" applyFill="1" applyBorder="1" applyAlignment="1">
      <alignment vertical="top"/>
    </xf>
    <xf numFmtId="2" fontId="4" fillId="34" borderId="12" xfId="0" applyNumberFormat="1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4" fillId="35" borderId="11" xfId="0" applyFont="1" applyFill="1" applyBorder="1" applyAlignment="1" applyProtection="1">
      <alignment horizontal="center" vertical="top" wrapText="1"/>
      <protection locked="0"/>
    </xf>
    <xf numFmtId="10" fontId="3" fillId="0" borderId="11" xfId="59" applyNumberFormat="1" applyFont="1" applyBorder="1" applyAlignment="1" applyProtection="1">
      <alignment horizontal="center" vertical="top" wrapText="1"/>
      <protection locked="0"/>
    </xf>
    <xf numFmtId="0" fontId="4" fillId="35" borderId="14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quotePrefix="1">
      <alignment vertical="top" wrapText="1"/>
    </xf>
    <xf numFmtId="0" fontId="0" fillId="0" borderId="0" xfId="0" applyAlignment="1">
      <alignment vertical="top" wrapText="1"/>
    </xf>
    <xf numFmtId="0" fontId="6" fillId="36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4" fillId="37" borderId="15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wrapText="1"/>
    </xf>
    <xf numFmtId="0" fontId="1" fillId="0" borderId="0" xfId="53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stitdocuments.com/" TargetMode="External" /><Relationship Id="rId2" Type="http://schemas.openxmlformats.org/officeDocument/2006/relationships/hyperlink" Target="http://www.bestitdocuments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E54" sqref="A1:E54"/>
    </sheetView>
  </sheetViews>
  <sheetFormatPr defaultColWidth="9.140625" defaultRowHeight="12.75"/>
  <cols>
    <col min="1" max="1" width="12.421875" style="2" bestFit="1" customWidth="1"/>
    <col min="2" max="2" width="11.8515625" style="2" customWidth="1"/>
    <col min="3" max="3" width="23.8515625" style="2" customWidth="1"/>
    <col min="4" max="5" width="47.57421875" style="2" customWidth="1"/>
    <col min="6" max="16384" width="9.140625" style="2" customWidth="1"/>
  </cols>
  <sheetData>
    <row r="1" spans="2:3" ht="18" customHeight="1">
      <c r="B1" s="25" t="s">
        <v>47</v>
      </c>
      <c r="C1" s="26"/>
    </row>
    <row r="2" spans="1:4" ht="21.75" customHeight="1">
      <c r="A2" s="22" t="s">
        <v>19</v>
      </c>
      <c r="B2" s="23"/>
      <c r="C2" s="23"/>
      <c r="D2" s="23"/>
    </row>
    <row r="3" spans="1:4" ht="21.75" customHeight="1">
      <c r="A3" s="22" t="s">
        <v>46</v>
      </c>
      <c r="B3" s="24"/>
      <c r="C3" s="24"/>
      <c r="D3" s="24"/>
    </row>
    <row r="4" spans="1:2" ht="12.75" hidden="1">
      <c r="A4" s="2">
        <f>B6/1024</f>
        <v>0.07421875</v>
      </c>
      <c r="B4" s="2" t="s">
        <v>0</v>
      </c>
    </row>
    <row r="5" spans="2:3" ht="26.25" customHeight="1">
      <c r="B5" s="18" t="s">
        <v>42</v>
      </c>
      <c r="C5" s="19"/>
    </row>
    <row r="6" spans="2:5" ht="21" customHeight="1">
      <c r="B6" s="11">
        <v>76</v>
      </c>
      <c r="C6" s="5" t="s">
        <v>40</v>
      </c>
      <c r="D6" s="16" t="s">
        <v>32</v>
      </c>
      <c r="E6" s="17"/>
    </row>
    <row r="7" spans="2:3" ht="12.75" hidden="1">
      <c r="B7" s="12">
        <f>B6*1024</f>
        <v>77824</v>
      </c>
      <c r="C7" s="5" t="s">
        <v>1</v>
      </c>
    </row>
    <row r="8" spans="2:3" ht="12.75" hidden="1">
      <c r="B8" s="12">
        <f>B7*1024</f>
        <v>79691776</v>
      </c>
      <c r="C8" s="5" t="s">
        <v>2</v>
      </c>
    </row>
    <row r="9" spans="2:3" ht="12.75" hidden="1">
      <c r="B9" s="12">
        <f>B8*8</f>
        <v>637534208</v>
      </c>
      <c r="C9" s="5" t="s">
        <v>3</v>
      </c>
    </row>
    <row r="10" spans="2:3" ht="12.75" hidden="1">
      <c r="B10" s="12"/>
      <c r="C10" s="5"/>
    </row>
    <row r="11" spans="2:3" ht="12.75" hidden="1">
      <c r="B11" s="12"/>
      <c r="C11" s="6" t="s">
        <v>24</v>
      </c>
    </row>
    <row r="12" spans="2:5" ht="20.25" customHeight="1">
      <c r="B12" s="13">
        <v>1500</v>
      </c>
      <c r="C12" s="5" t="s">
        <v>36</v>
      </c>
      <c r="D12" s="16" t="s">
        <v>35</v>
      </c>
      <c r="E12" s="17"/>
    </row>
    <row r="13" spans="2:4" ht="12.75" hidden="1">
      <c r="B13" s="12">
        <f>ROUNDUP(B8/B12,0)</f>
        <v>53128</v>
      </c>
      <c r="C13" s="5" t="s">
        <v>22</v>
      </c>
      <c r="D13" s="7"/>
    </row>
    <row r="14" spans="2:5" ht="18" customHeight="1">
      <c r="B14" s="13">
        <v>20</v>
      </c>
      <c r="C14" s="5" t="s">
        <v>33</v>
      </c>
      <c r="D14" s="16" t="s">
        <v>37</v>
      </c>
      <c r="E14" s="17"/>
    </row>
    <row r="15" spans="2:5" ht="19.5" customHeight="1">
      <c r="B15" s="13">
        <v>20</v>
      </c>
      <c r="C15" s="5" t="s">
        <v>34</v>
      </c>
      <c r="D15" s="16" t="s">
        <v>38</v>
      </c>
      <c r="E15" s="17"/>
    </row>
    <row r="16" spans="2:4" ht="25.5" hidden="1">
      <c r="B16" s="12">
        <f>B14+B15</f>
        <v>40</v>
      </c>
      <c r="C16" s="5" t="s">
        <v>23</v>
      </c>
      <c r="D16" s="7"/>
    </row>
    <row r="17" spans="2:4" ht="12.75" hidden="1">
      <c r="B17" s="12"/>
      <c r="C17" s="5"/>
      <c r="D17" s="7"/>
    </row>
    <row r="18" spans="2:4" ht="25.5" hidden="1">
      <c r="B18" s="12">
        <f>B8+(B13*B16)</f>
        <v>81816896</v>
      </c>
      <c r="C18" s="5" t="s">
        <v>26</v>
      </c>
      <c r="D18" s="7"/>
    </row>
    <row r="19" spans="2:4" ht="12.75" hidden="1">
      <c r="B19" s="14">
        <f>(B18-B8)/B8</f>
        <v>0.02666674162212171</v>
      </c>
      <c r="C19" s="5" t="s">
        <v>27</v>
      </c>
      <c r="D19" s="7"/>
    </row>
    <row r="20" spans="2:4" ht="12.75" hidden="1">
      <c r="B20" s="12">
        <f>B18*8</f>
        <v>654535168</v>
      </c>
      <c r="C20" s="5" t="s">
        <v>25</v>
      </c>
      <c r="D20" s="7"/>
    </row>
    <row r="21" spans="2:4" ht="12.75" hidden="1">
      <c r="B21" s="14">
        <f>(B20-B9)/B9</f>
        <v>0.02666674162212171</v>
      </c>
      <c r="C21" s="5" t="s">
        <v>27</v>
      </c>
      <c r="D21" s="7"/>
    </row>
    <row r="22" spans="2:4" ht="12.75" hidden="1">
      <c r="B22" s="12"/>
      <c r="C22" s="5"/>
      <c r="D22" s="7"/>
    </row>
    <row r="23" spans="2:4" ht="12.75" hidden="1">
      <c r="B23" s="12"/>
      <c r="C23" s="6" t="s">
        <v>28</v>
      </c>
      <c r="D23" s="7"/>
    </row>
    <row r="24" spans="2:5" ht="23.25" customHeight="1">
      <c r="B24" s="13">
        <v>8</v>
      </c>
      <c r="C24" s="5" t="s">
        <v>41</v>
      </c>
      <c r="D24" s="16" t="s">
        <v>20</v>
      </c>
      <c r="E24" s="17"/>
    </row>
    <row r="25" spans="2:4" ht="12.75" hidden="1">
      <c r="B25" s="12">
        <f>B24*1000</f>
        <v>8000</v>
      </c>
      <c r="C25" s="5" t="s">
        <v>4</v>
      </c>
      <c r="D25" s="7"/>
    </row>
    <row r="26" spans="2:4" ht="12.75" hidden="1">
      <c r="B26" s="12">
        <f>B25*1000</f>
        <v>8000000</v>
      </c>
      <c r="C26" s="5" t="s">
        <v>5</v>
      </c>
      <c r="D26" s="7"/>
    </row>
    <row r="27" spans="2:4" ht="12.75" hidden="1">
      <c r="B27" s="12"/>
      <c r="C27" s="5"/>
      <c r="D27" s="7"/>
    </row>
    <row r="28" spans="2:4" ht="12.75" hidden="1">
      <c r="B28" s="12"/>
      <c r="C28" s="6" t="s">
        <v>30</v>
      </c>
      <c r="D28" s="7"/>
    </row>
    <row r="29" spans="2:5" ht="20.25" customHeight="1">
      <c r="B29" s="13">
        <v>32</v>
      </c>
      <c r="C29" s="5" t="s">
        <v>9</v>
      </c>
      <c r="D29" s="16" t="s">
        <v>21</v>
      </c>
      <c r="E29" s="17"/>
    </row>
    <row r="30" spans="2:4" ht="12.75" hidden="1">
      <c r="B30" s="12">
        <f>B29*1024</f>
        <v>32768</v>
      </c>
      <c r="C30" s="5" t="s">
        <v>12</v>
      </c>
      <c r="D30" s="7"/>
    </row>
    <row r="31" spans="2:4" ht="12.75" hidden="1">
      <c r="B31" s="12">
        <f>B30*8</f>
        <v>262144</v>
      </c>
      <c r="C31" s="5" t="s">
        <v>13</v>
      </c>
      <c r="D31" s="7"/>
    </row>
    <row r="32" spans="2:4" ht="12.75" hidden="1">
      <c r="B32" s="12"/>
      <c r="C32" s="5"/>
      <c r="D32" s="7"/>
    </row>
    <row r="33" spans="2:4" ht="12.75" hidden="1">
      <c r="B33" s="12"/>
      <c r="C33" s="5"/>
      <c r="D33" s="7"/>
    </row>
    <row r="34" spans="2:4" ht="12.75" hidden="1">
      <c r="B34" s="12"/>
      <c r="C34" s="6" t="s">
        <v>31</v>
      </c>
      <c r="D34" s="7"/>
    </row>
    <row r="35" spans="2:5" ht="22.5" customHeight="1">
      <c r="B35" s="15">
        <v>64</v>
      </c>
      <c r="C35" s="5" t="s">
        <v>10</v>
      </c>
      <c r="D35" s="16" t="s">
        <v>18</v>
      </c>
      <c r="E35" s="17"/>
    </row>
    <row r="36" spans="1:2" ht="12.75" hidden="1">
      <c r="A36" s="2">
        <f>B35/1000</f>
        <v>0.064</v>
      </c>
      <c r="B36" s="2" t="s">
        <v>14</v>
      </c>
    </row>
    <row r="37" ht="12.75" hidden="1"/>
    <row r="38" ht="12.75" hidden="1">
      <c r="B38" s="1" t="s">
        <v>29</v>
      </c>
    </row>
    <row r="39" ht="12.75" hidden="1"/>
    <row r="40" ht="12.75" hidden="1">
      <c r="A40" s="2" t="s">
        <v>8</v>
      </c>
    </row>
    <row r="41" ht="12.75" hidden="1">
      <c r="A41" s="2" t="s">
        <v>11</v>
      </c>
    </row>
    <row r="43" spans="2:3" ht="26.25" customHeight="1">
      <c r="B43" s="18" t="s">
        <v>43</v>
      </c>
      <c r="C43" s="19"/>
    </row>
    <row r="44" spans="2:3" ht="21" customHeight="1">
      <c r="B44" s="20" t="s">
        <v>44</v>
      </c>
      <c r="C44" s="21"/>
    </row>
    <row r="45" spans="2:3" ht="18" customHeight="1">
      <c r="B45" s="9">
        <f>B9/B26+(B9/B31)*A36</f>
        <v>235.339776</v>
      </c>
      <c r="C45" s="8" t="s">
        <v>15</v>
      </c>
    </row>
    <row r="46" spans="2:3" ht="18" customHeight="1">
      <c r="B46" s="9">
        <f>B45/60</f>
        <v>3.9223296</v>
      </c>
      <c r="C46" s="8" t="s">
        <v>6</v>
      </c>
    </row>
    <row r="47" spans="2:3" ht="18" customHeight="1">
      <c r="B47" s="9">
        <f>B46/60</f>
        <v>0.06537216</v>
      </c>
      <c r="C47" s="8" t="s">
        <v>7</v>
      </c>
    </row>
    <row r="48" spans="2:3" ht="18" customHeight="1">
      <c r="B48" s="4"/>
      <c r="C48" s="3"/>
    </row>
    <row r="49" spans="2:3" ht="21" customHeight="1">
      <c r="B49" s="20" t="s">
        <v>45</v>
      </c>
      <c r="C49" s="21"/>
    </row>
    <row r="50" spans="2:3" ht="24.75" customHeight="1">
      <c r="B50" s="10">
        <f>B9/B45</f>
        <v>2708994.708994709</v>
      </c>
      <c r="C50" s="8" t="s">
        <v>39</v>
      </c>
    </row>
    <row r="51" spans="2:3" ht="24.75" customHeight="1">
      <c r="B51" s="10">
        <f>B50/1000</f>
        <v>2708.994708994709</v>
      </c>
      <c r="C51" s="8" t="s">
        <v>17</v>
      </c>
    </row>
    <row r="52" spans="2:3" ht="24.75" customHeight="1">
      <c r="B52" s="9">
        <f>B51/1000</f>
        <v>2.7089947089947093</v>
      </c>
      <c r="C52" s="8" t="s">
        <v>16</v>
      </c>
    </row>
    <row r="54" spans="2:3" ht="18" customHeight="1">
      <c r="B54" s="25" t="s">
        <v>47</v>
      </c>
      <c r="C54" s="26"/>
    </row>
  </sheetData>
  <sheetProtection/>
  <mergeCells count="15">
    <mergeCell ref="B1:C1"/>
    <mergeCell ref="A2:D2"/>
    <mergeCell ref="A3:D3"/>
    <mergeCell ref="D6:E6"/>
    <mergeCell ref="D12:E12"/>
    <mergeCell ref="D14:E14"/>
    <mergeCell ref="B54:C54"/>
    <mergeCell ref="D15:E15"/>
    <mergeCell ref="B5:C5"/>
    <mergeCell ref="B43:C43"/>
    <mergeCell ref="B44:C44"/>
    <mergeCell ref="B49:C49"/>
    <mergeCell ref="D24:E24"/>
    <mergeCell ref="D29:E29"/>
    <mergeCell ref="D35:E35"/>
  </mergeCells>
  <hyperlinks>
    <hyperlink ref="B54" r:id="rId1" display="www.bestitdocuments.com"/>
    <hyperlink ref="B1" r:id="rId2" display="www.bestitdocuments.com"/>
  </hyperlinks>
  <printOptions/>
  <pageMargins left="0.75" right="0.75" top="1" bottom="1" header="0.5" footer="0.5"/>
  <pageSetup horizontalDpi="600" verticalDpi="600" orientation="portrait" scale="63" r:id="rId3"/>
  <headerFooter alignWithMargins="0">
    <oddHeader>&amp;Cwww.bestitdocuments.com</oddHeader>
    <oddFooter>&amp;Cwww.bestitdocuments.com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www.bestitdocuments.com</Manager>
  <Company>www.bestitdocuments.com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www.bestitdocuments.com</dc:creator>
  <cp:keywords>www.bestitdocuments.com</cp:keywords>
  <dc:description/>
  <cp:lastModifiedBy>CP1</cp:lastModifiedBy>
  <dcterms:created xsi:type="dcterms:W3CDTF">2001-05-22T16:17:08Z</dcterms:created>
  <dcterms:modified xsi:type="dcterms:W3CDTF">2012-05-02T02:18:59Z</dcterms:modified>
  <cp:category>www.bestitdocuments.com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